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180" windowWidth="20730" windowHeight="10860" tabRatio="871"/>
  </bookViews>
  <sheets>
    <sheet name="Jelentést küldők" sheetId="5" r:id="rId1"/>
    <sheet name="Jelentések eloszlása" sheetId="61" r:id="rId2"/>
    <sheet name="Isk.orvosok vedőnők száma" sheetId="7" r:id="rId3"/>
    <sheet name="Iskolai tanulók és vizsgálatok" sheetId="10" r:id="rId4"/>
    <sheet name="Okt. 1-én beíratott" sheetId="64" r:id="rId5"/>
    <sheet name="Védőnői isk. eü. tev." sheetId="8" r:id="rId6"/>
    <sheet name="Testnevelés" sheetId="65" r:id="rId7"/>
    <sheet name="Betegség-elváltozás" sheetId="11" r:id="rId8"/>
    <sheet name="Betegség-elváltozás fiú-lány" sheetId="12" r:id="rId9"/>
    <sheet name="Védőnői vizsg." sheetId="21" r:id="rId10"/>
  </sheets>
  <definedNames>
    <definedName name="_xlnm.Print_Area" localSheetId="7">'Betegség-elváltozás'!$A$1:$AF$40</definedName>
    <definedName name="_xlnm.Print_Area" localSheetId="8">'Betegség-elváltozás fiú-lány'!$A$1:$M$44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64" l="1"/>
  <c r="C5" i="64"/>
  <c r="C6" i="64"/>
  <c r="C7" i="64"/>
  <c r="C8" i="64"/>
  <c r="C9" i="64"/>
  <c r="C10" i="64"/>
  <c r="C11" i="64"/>
  <c r="C12" i="64"/>
  <c r="C13" i="64"/>
  <c r="C3" i="64"/>
  <c r="F4" i="61" l="1"/>
  <c r="F5" i="61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3" i="61"/>
  <c r="D4" i="61"/>
  <c r="D5" i="61"/>
  <c r="D6" i="61"/>
  <c r="D7" i="61"/>
  <c r="D8" i="61"/>
  <c r="D9" i="61"/>
  <c r="D10" i="61"/>
  <c r="D11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3" i="61"/>
  <c r="Z14" i="10" l="1"/>
  <c r="AA11" i="10" s="1"/>
  <c r="X14" i="10"/>
  <c r="Y11" i="10" s="1"/>
  <c r="V14" i="10"/>
  <c r="W11" i="10" s="1"/>
  <c r="T14" i="10"/>
  <c r="U11" i="10" s="1"/>
  <c r="R14" i="10"/>
  <c r="S11" i="10" s="1"/>
  <c r="P14" i="10"/>
  <c r="Q11" i="10" s="1"/>
  <c r="N14" i="10"/>
  <c r="O11" i="10" s="1"/>
  <c r="L14" i="10"/>
  <c r="M11" i="10" s="1"/>
  <c r="J14" i="10"/>
  <c r="K11" i="10" s="1"/>
  <c r="H14" i="10"/>
  <c r="I11" i="10" s="1"/>
  <c r="F14" i="10"/>
  <c r="G11" i="10" s="1"/>
  <c r="D14" i="10"/>
  <c r="E11" i="10" s="1"/>
  <c r="B14" i="10"/>
  <c r="C12" i="10" s="1"/>
  <c r="E12" i="10"/>
  <c r="E13" i="10"/>
  <c r="C11" i="10"/>
  <c r="G13" i="10" l="1"/>
  <c r="I13" i="10"/>
  <c r="K13" i="10"/>
  <c r="M13" i="10"/>
  <c r="O13" i="10"/>
  <c r="Q13" i="10"/>
  <c r="S13" i="10"/>
  <c r="U13" i="10"/>
  <c r="W13" i="10"/>
  <c r="Y13" i="10"/>
  <c r="AA13" i="10"/>
  <c r="G12" i="10"/>
  <c r="I12" i="10"/>
  <c r="K12" i="10"/>
  <c r="M12" i="10"/>
  <c r="O12" i="10"/>
  <c r="Q12" i="10"/>
  <c r="S12" i="10"/>
  <c r="U12" i="10"/>
  <c r="W12" i="10"/>
  <c r="Y12" i="10"/>
  <c r="AA12" i="10"/>
  <c r="C13" i="10"/>
  <c r="E7" i="5"/>
  <c r="E8" i="5"/>
  <c r="E9" i="5"/>
  <c r="E10" i="5"/>
  <c r="E11" i="5"/>
  <c r="E12" i="5"/>
  <c r="E13" i="5"/>
  <c r="E14" i="5"/>
  <c r="E15" i="5"/>
  <c r="E16" i="5"/>
  <c r="E6" i="5"/>
  <c r="C7" i="5"/>
  <c r="C8" i="5"/>
  <c r="C9" i="5"/>
  <c r="C10" i="5"/>
  <c r="C11" i="5"/>
  <c r="C12" i="5"/>
  <c r="C13" i="5"/>
  <c r="C14" i="5"/>
  <c r="C15" i="5"/>
  <c r="C16" i="5"/>
  <c r="C6" i="5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N5" i="12"/>
  <c r="P5" i="12" s="1"/>
  <c r="N6" i="12"/>
  <c r="N7" i="12"/>
  <c r="N8" i="12"/>
  <c r="N9" i="12"/>
  <c r="P9" i="12" s="1"/>
  <c r="N10" i="12"/>
  <c r="P10" i="12" s="1"/>
  <c r="N11" i="12"/>
  <c r="N12" i="12"/>
  <c r="N13" i="12"/>
  <c r="P13" i="12" s="1"/>
  <c r="N14" i="12"/>
  <c r="P14" i="12" s="1"/>
  <c r="N15" i="12"/>
  <c r="N16" i="12"/>
  <c r="N17" i="12"/>
  <c r="P17" i="12" s="1"/>
  <c r="N18" i="12"/>
  <c r="P18" i="12" s="1"/>
  <c r="N19" i="12"/>
  <c r="N20" i="12"/>
  <c r="N21" i="12"/>
  <c r="P21" i="12" s="1"/>
  <c r="N22" i="12"/>
  <c r="P22" i="12" s="1"/>
  <c r="N23" i="12"/>
  <c r="N24" i="12"/>
  <c r="N25" i="12"/>
  <c r="P25" i="12" s="1"/>
  <c r="N26" i="12"/>
  <c r="P26" i="12" s="1"/>
  <c r="N27" i="12"/>
  <c r="N28" i="12"/>
  <c r="N29" i="12"/>
  <c r="P29" i="12" s="1"/>
  <c r="N30" i="12"/>
  <c r="N31" i="12"/>
  <c r="N32" i="12"/>
  <c r="N33" i="12"/>
  <c r="P33" i="12" s="1"/>
  <c r="N34" i="12"/>
  <c r="P34" i="12" s="1"/>
  <c r="N35" i="12"/>
  <c r="N36" i="12"/>
  <c r="N37" i="12"/>
  <c r="P37" i="12" s="1"/>
  <c r="N38" i="12"/>
  <c r="P38" i="12" s="1"/>
  <c r="N39" i="12"/>
  <c r="O4" i="12"/>
  <c r="N4" i="12"/>
  <c r="P4" i="12" s="1"/>
  <c r="P30" i="12" l="1"/>
  <c r="P6" i="12"/>
  <c r="P36" i="12"/>
  <c r="P32" i="12"/>
  <c r="P28" i="12"/>
  <c r="P24" i="12"/>
  <c r="P20" i="12"/>
  <c r="P16" i="12"/>
  <c r="P12" i="12"/>
  <c r="P8" i="12"/>
  <c r="P39" i="12"/>
  <c r="P35" i="12"/>
  <c r="P31" i="12"/>
  <c r="P27" i="12"/>
  <c r="P23" i="12"/>
  <c r="P19" i="12"/>
  <c r="P15" i="12"/>
  <c r="P11" i="12"/>
  <c r="P7" i="12"/>
  <c r="G5" i="11" l="1"/>
  <c r="F5" i="11"/>
  <c r="E5" i="11"/>
  <c r="D5" i="11"/>
  <c r="C5" i="11"/>
  <c r="B5" i="11"/>
  <c r="G4" i="11"/>
  <c r="F4" i="11"/>
  <c r="E4" i="11"/>
  <c r="D4" i="11"/>
  <c r="C4" i="11"/>
  <c r="B4" i="11"/>
  <c r="C40" i="12"/>
  <c r="D40" i="12"/>
  <c r="E40" i="12"/>
  <c r="F40" i="12"/>
  <c r="G40" i="12"/>
  <c r="H40" i="12"/>
  <c r="I40" i="12"/>
  <c r="J40" i="12"/>
  <c r="K40" i="12"/>
  <c r="L40" i="12"/>
  <c r="M40" i="12"/>
  <c r="B40" i="12"/>
  <c r="O40" i="12" l="1"/>
  <c r="N40" i="12"/>
  <c r="P40" i="12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AA7" i="10" l="1"/>
  <c r="AA8" i="10"/>
  <c r="AA9" i="10"/>
  <c r="AA10" i="10"/>
  <c r="Y8" i="10"/>
  <c r="Y9" i="10"/>
  <c r="Y10" i="10"/>
  <c r="Y7" i="10"/>
  <c r="W6" i="10"/>
  <c r="W9" i="10"/>
  <c r="W10" i="10"/>
  <c r="W8" i="10"/>
  <c r="W7" i="10"/>
  <c r="U14" i="10"/>
  <c r="U8" i="10"/>
  <c r="U9" i="10"/>
  <c r="U7" i="10"/>
  <c r="U10" i="10"/>
  <c r="S7" i="10"/>
  <c r="S10" i="10"/>
  <c r="S8" i="10"/>
  <c r="S9" i="10"/>
  <c r="Q10" i="10"/>
  <c r="Q7" i="10"/>
  <c r="Q8" i="10"/>
  <c r="Q9" i="10"/>
  <c r="O10" i="10"/>
  <c r="O9" i="10"/>
  <c r="O7" i="10"/>
  <c r="O8" i="10"/>
  <c r="M8" i="10"/>
  <c r="M10" i="10"/>
  <c r="M7" i="10"/>
  <c r="M9" i="10"/>
  <c r="K7" i="10"/>
  <c r="K9" i="10"/>
  <c r="K8" i="10"/>
  <c r="K10" i="10"/>
  <c r="I14" i="10"/>
  <c r="I10" i="10"/>
  <c r="I9" i="10"/>
  <c r="I7" i="10"/>
  <c r="I8" i="10"/>
  <c r="G14" i="10"/>
  <c r="G7" i="10"/>
  <c r="G10" i="10"/>
  <c r="G8" i="10"/>
  <c r="G9" i="10"/>
  <c r="E5" i="10"/>
  <c r="E8" i="10"/>
  <c r="E9" i="10"/>
  <c r="E10" i="10"/>
  <c r="E7" i="10"/>
  <c r="C9" i="10"/>
  <c r="C7" i="10"/>
  <c r="C8" i="10"/>
  <c r="C10" i="10"/>
  <c r="W4" i="10"/>
  <c r="W5" i="10"/>
  <c r="O4" i="10"/>
  <c r="AA14" i="10"/>
  <c r="U6" i="10"/>
  <c r="B40" i="11"/>
  <c r="Q4" i="10"/>
  <c r="Y14" i="10"/>
  <c r="G6" i="10"/>
  <c r="G4" i="10"/>
  <c r="G5" i="10"/>
  <c r="I6" i="10"/>
  <c r="Y6" i="10"/>
  <c r="I4" i="10"/>
  <c r="I5" i="10"/>
  <c r="Y4" i="10"/>
  <c r="Y5" i="10"/>
  <c r="C5" i="10"/>
  <c r="G40" i="11"/>
  <c r="E40" i="11"/>
  <c r="F40" i="11"/>
  <c r="C40" i="11"/>
  <c r="S5" i="10"/>
  <c r="AA4" i="10"/>
  <c r="Q14" i="10"/>
  <c r="S4" i="10"/>
  <c r="AA6" i="10"/>
  <c r="U5" i="10"/>
  <c r="K4" i="10"/>
  <c r="AA5" i="10"/>
  <c r="S6" i="10"/>
  <c r="C4" i="10"/>
  <c r="C6" i="10"/>
  <c r="K6" i="10"/>
  <c r="O5" i="10"/>
  <c r="Q5" i="10"/>
  <c r="Q6" i="10"/>
  <c r="O14" i="10"/>
  <c r="E4" i="10"/>
  <c r="M4" i="10"/>
  <c r="U4" i="10"/>
  <c r="E14" i="10"/>
  <c r="K14" i="10"/>
  <c r="K5" i="10"/>
  <c r="S14" i="10"/>
  <c r="D40" i="11"/>
  <c r="C14" i="10"/>
  <c r="E6" i="10"/>
  <c r="O6" i="10"/>
  <c r="W14" i="10"/>
  <c r="M5" i="10"/>
  <c r="M14" i="10"/>
  <c r="M6" i="10"/>
</calcChain>
</file>

<file path=xl/sharedStrings.xml><?xml version="1.0" encoding="utf-8"?>
<sst xmlns="http://schemas.openxmlformats.org/spreadsheetml/2006/main" count="545" uniqueCount="185">
  <si>
    <t>Régió</t>
  </si>
  <si>
    <t>Megye</t>
  </si>
  <si>
    <t>Megnevezés</t>
  </si>
  <si>
    <t>Összesen: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</si>
  <si>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</si>
  <si>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</si>
  <si>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</si>
  <si>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</si>
  <si>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</si>
  <si>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</si>
  <si>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</si>
  <si>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</si>
  <si>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</si>
  <si>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</si>
  <si>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</si>
  <si>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</si>
  <si>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Borsod-Abaúj-Zemplén</t>
  </si>
  <si>
    <t>Heves</t>
  </si>
  <si>
    <t>Nógrád</t>
  </si>
  <si>
    <t>Budapest - Főváros</t>
  </si>
  <si>
    <t>Pest</t>
  </si>
  <si>
    <t>Orvos összesen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</si>
  <si>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</si>
  <si>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</si>
  <si>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</si>
  <si>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</si>
  <si>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</si>
  <si>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</si>
  <si>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</si>
  <si>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</si>
  <si>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</si>
  <si>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</si>
  <si>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</si>
  <si>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táplálkozás</t>
  </si>
  <si>
    <t>Mindennapos sport</t>
  </si>
  <si>
    <t>Káros szenvedély</t>
  </si>
  <si>
    <t>Társas kapcsolat</t>
  </si>
  <si>
    <t>Személyi higiénia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</si>
  <si>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</si>
  <si>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</si>
  <si>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</si>
  <si>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</si>
  <si>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</si>
  <si>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</si>
  <si>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</si>
  <si>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</si>
  <si>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</si>
  <si>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</si>
  <si>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</si>
  <si>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</si>
  <si>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</si>
  <si>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</si>
  <si>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</si>
  <si>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</si>
  <si>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</si>
  <si>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</si>
  <si>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</si>
  <si>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</si>
  <si>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</si>
  <si>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</si>
  <si>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</si>
  <si>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</si>
  <si>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</si>
  <si>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</si>
  <si>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</si>
  <si>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</si>
  <si>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</si>
  <si>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</si>
  <si>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</si>
  <si>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</si>
  <si>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</si>
  <si>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</si>
  <si>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</si>
  <si>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</si>
  <si>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</si>
  <si>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</si>
  <si>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</si>
  <si>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</si>
  <si>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</si>
  <si>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</si>
  <si>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</si>
  <si>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</si>
  <si>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</si>
  <si>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</si>
  <si>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</si>
  <si>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</si>
  <si>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</si>
  <si>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</si>
  <si>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</si>
  <si>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</si>
  <si>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</si>
  <si>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</si>
  <si>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</si>
  <si>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</si>
  <si>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</si>
  <si>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</si>
  <si>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12. évf.</t>
  </si>
  <si>
    <t>10. évf.</t>
  </si>
  <si>
    <t>8. évf.</t>
  </si>
  <si>
    <t>6. évf.</t>
  </si>
  <si>
    <t>4. évf.</t>
  </si>
  <si>
    <t>2. évf.</t>
  </si>
  <si>
    <t>általános iskola</t>
  </si>
  <si>
    <t>gimnázium</t>
  </si>
  <si>
    <t>szakgimnázium</t>
  </si>
  <si>
    <t>szakiskola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</si>
  <si>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</si>
  <si>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</si>
  <si>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</si>
  <si>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</si>
  <si>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</si>
  <si>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</si>
  <si>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</si>
  <si>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</si>
  <si>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</si>
  <si>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</si>
  <si>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</si>
  <si>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</si>
  <si>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 xml:space="preserve">Védőnői jelentés </t>
  </si>
  <si>
    <t>Orvosi jelentés</t>
  </si>
  <si>
    <t>Védőnői tevékenységben részesült</t>
  </si>
  <si>
    <t>Személyes és társas kapcsolatok</t>
  </si>
  <si>
    <t>oszlop %</t>
  </si>
  <si>
    <t>Beíratottak száma</t>
  </si>
  <si>
    <t>Megvizsgáltak száma</t>
  </si>
  <si>
    <t>Tartási rendellenességek</t>
  </si>
  <si>
    <t>Scoliosis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</si>
  <si>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</si>
  <si>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</si>
  <si>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</si>
  <si>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</si>
  <si>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</si>
  <si>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</si>
  <si>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</si>
  <si>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</si>
  <si>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</si>
  <si>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</si>
  <si>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</si>
  <si>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</si>
  <si>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</si>
  <si>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</si>
  <si>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</si>
  <si>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</si>
  <si>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</si>
  <si>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</si>
  <si>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</si>
  <si>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</si>
  <si>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</si>
  <si>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</si>
  <si>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</si>
  <si>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</si>
  <si>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</si>
  <si>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</si>
  <si>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</si>
  <si>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</si>
  <si>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</si>
  <si>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</si>
  <si>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</si>
  <si>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</si>
  <si>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százalék</t>
  </si>
  <si>
    <t>készségfejlesztő iskola</t>
  </si>
  <si>
    <t>fejlesztő nevelés-oktatás</t>
  </si>
  <si>
    <t>Adatszolgáltatók: valamennyi iskolai egészségügyi feladatot ellátó orvos, védőnő.</t>
  </si>
  <si>
    <t>Csongrád-Csanád</t>
  </si>
  <si>
    <t>Védőnő összesen</t>
  </si>
  <si>
    <t>Öszesen</t>
  </si>
  <si>
    <t>felnőttképzés</t>
  </si>
  <si>
    <t>szakképző iskola</t>
  </si>
  <si>
    <t>technikum</t>
  </si>
  <si>
    <t>technikum, szakgimnázium</t>
  </si>
  <si>
    <t>Iskolaorvosi és iskolavédőnői jelentések száma és aránya feladatellátási hely típusa szerint (2020/2021. tanév)</t>
  </si>
  <si>
    <t>Jelentés az iskolaegészségügyi munkáról - 2020/2021. tanév</t>
  </si>
  <si>
    <t>Budapest</t>
  </si>
  <si>
    <t>Együtt</t>
  </si>
  <si>
    <t>Beíratottak létszáma  2020. okt. 1-én</t>
  </si>
  <si>
    <t>Iskolaorvosok iskola-egészségügyi tevékenysége a 2020/2021. tanév folyamán</t>
  </si>
  <si>
    <t>Iskolavédőnők iskola-egészségügyi tevékenysége a 2020/2021. tanév folyamán</t>
  </si>
  <si>
    <t>Iskolavédőnői vizsgálatok során szűrt/megvizsgált tanulók létszáma szűrővizsgálati típusonként, megyei bontásban (2020/2021. tanév)</t>
  </si>
  <si>
    <t xml:space="preserve"> Az index osztályokba beíratott, megvizsgált gyermekeknél talált betegségek, illetve elváltozások esetszáma nemek szerint, index évfolyamonként (2020/2021. tanév)</t>
  </si>
  <si>
    <t xml:space="preserve"> Az index osztályokba beíratott, megvizsgált gyermekeknél talált betegségek, illetve elváltozások esetszáma, index évfolyamonként (2020/2021. tanév)</t>
  </si>
  <si>
    <t>Iskolaorvosi és iskolavédőnői jelentések megoszlása megyei és régiós bontásban (2020/2021. tanév)</t>
  </si>
  <si>
    <t>Iskolaorvosi jelentéseket beküldö orvosok és védőnők száma megyei és régiós bontásban (2020/2021. tanév)</t>
  </si>
  <si>
    <t>Beíratottak létszáma 2020. október 1-én feladatellátási hely típusa szerint</t>
  </si>
  <si>
    <t>Százalék</t>
  </si>
  <si>
    <t>A testnevelési órák alóli mentesítések típusai nemek szerint megyei bontásban (2020/2021.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</si>
</sst>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###0"/>
  </numFmts>
  <fonts count="1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4" fillId="0" borderId="0"/>
    <xf numFmtId="0" fontId="14" fillId="0" borderId="0"/>
    <xf numFmtId="0" fontId="14" fillId="0" borderId="0"/>
  </cellStyleXfs>
  <cellXfs count="167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4" fillId="0" borderId="0" xfId="0" applyNumberFormat="1" applyFont="1"/>
    <xf numFmtId="0" fontId="4" fillId="0" borderId="1" xfId="0" applyFont="1" applyBorder="1"/>
    <xf numFmtId="165" fontId="0" fillId="0" borderId="1" xfId="2" applyNumberFormat="1" applyFont="1" applyBorder="1"/>
    <xf numFmtId="49" fontId="0" fillId="0" borderId="9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/>
    <xf numFmtId="165" fontId="0" fillId="0" borderId="0" xfId="2" applyNumberFormat="1" applyFont="1"/>
    <xf numFmtId="166" fontId="0" fillId="0" borderId="0" xfId="3" applyNumberFormat="1" applyFont="1" applyAlignment="1">
      <alignment horizontal="center"/>
    </xf>
    <xf numFmtId="0" fontId="8" fillId="0" borderId="1" xfId="4" applyFont="1" applyBorder="1" applyAlignment="1">
      <alignment horizontal="left" vertical="top" wrapText="1"/>
    </xf>
    <xf numFmtId="10" fontId="4" fillId="0" borderId="1" xfId="0" applyNumberFormat="1" applyFont="1" applyBorder="1" applyAlignment="1">
      <alignment horizontal="right" vertical="center"/>
    </xf>
    <xf numFmtId="167" fontId="8" fillId="0" borderId="1" xfId="4" applyNumberFormat="1" applyFont="1" applyBorder="1" applyAlignment="1">
      <alignment horizontal="right" vertical="center"/>
    </xf>
    <xf numFmtId="49" fontId="0" fillId="0" borderId="7" xfId="0" applyNumberFormat="1" applyBorder="1"/>
    <xf numFmtId="167" fontId="7" fillId="0" borderId="1" xfId="5" applyNumberFormat="1" applyFont="1" applyBorder="1" applyAlignment="1">
      <alignment horizontal="right" vertical="center"/>
    </xf>
    <xf numFmtId="167" fontId="7" fillId="0" borderId="10" xfId="5" applyNumberFormat="1" applyFont="1" applyBorder="1" applyAlignment="1">
      <alignment horizontal="right" vertical="center"/>
    </xf>
    <xf numFmtId="167" fontId="7" fillId="0" borderId="19" xfId="5" applyNumberFormat="1" applyFont="1" applyBorder="1" applyAlignment="1">
      <alignment horizontal="right" vertical="center"/>
    </xf>
    <xf numFmtId="167" fontId="7" fillId="0" borderId="20" xfId="5" applyNumberFormat="1" applyFont="1" applyBorder="1" applyAlignment="1">
      <alignment horizontal="right" vertical="center"/>
    </xf>
    <xf numFmtId="49" fontId="0" fillId="0" borderId="22" xfId="0" applyNumberFormat="1" applyBorder="1"/>
    <xf numFmtId="49" fontId="0" fillId="0" borderId="23" xfId="0" applyNumberFormat="1" applyBorder="1"/>
    <xf numFmtId="49" fontId="0" fillId="0" borderId="24" xfId="0" applyNumberFormat="1" applyBorder="1"/>
    <xf numFmtId="1" fontId="0" fillId="0" borderId="25" xfId="0" applyNumberFormat="1" applyBorder="1"/>
    <xf numFmtId="1" fontId="12" fillId="0" borderId="1" xfId="0" applyNumberFormat="1" applyFont="1" applyBorder="1"/>
    <xf numFmtId="1" fontId="12" fillId="0" borderId="10" xfId="0" applyNumberFormat="1" applyFont="1" applyBorder="1"/>
    <xf numFmtId="1" fontId="12" fillId="0" borderId="19" xfId="0" applyNumberFormat="1" applyFont="1" applyBorder="1"/>
    <xf numFmtId="1" fontId="12" fillId="0" borderId="3" xfId="0" applyNumberFormat="1" applyFont="1" applyBorder="1"/>
    <xf numFmtId="1" fontId="12" fillId="0" borderId="5" xfId="0" applyNumberFormat="1" applyFont="1" applyBorder="1"/>
    <xf numFmtId="1" fontId="12" fillId="0" borderId="21" xfId="0" applyNumberFormat="1" applyFont="1" applyBorder="1"/>
    <xf numFmtId="1" fontId="12" fillId="0" borderId="20" xfId="0" applyNumberFormat="1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3" applyNumberFormat="1" applyFont="1" applyFill="1" applyBorder="1"/>
    <xf numFmtId="166" fontId="4" fillId="0" borderId="1" xfId="3" applyNumberFormat="1" applyFont="1" applyBorder="1"/>
    <xf numFmtId="0" fontId="9" fillId="2" borderId="1" xfId="4" applyFont="1" applyFill="1" applyBorder="1" applyAlignment="1">
      <alignment horizontal="left" vertical="top" wrapText="1"/>
    </xf>
    <xf numFmtId="167" fontId="9" fillId="2" borderId="1" xfId="4" applyNumberFormat="1" applyFont="1" applyFill="1" applyBorder="1" applyAlignment="1">
      <alignment horizontal="right" vertical="center"/>
    </xf>
    <xf numFmtId="0" fontId="13" fillId="2" borderId="1" xfId="0" applyFont="1" applyFill="1" applyBorder="1"/>
    <xf numFmtId="166" fontId="15" fillId="0" borderId="1" xfId="3" applyNumberFormat="1" applyFont="1" applyBorder="1" applyAlignment="1">
      <alignment horizontal="right" vertical="center"/>
    </xf>
    <xf numFmtId="0" fontId="11" fillId="2" borderId="1" xfId="6" applyFont="1" applyFill="1" applyBorder="1" applyAlignment="1">
      <alignment horizontal="center" vertical="center" wrapText="1"/>
    </xf>
    <xf numFmtId="167" fontId="11" fillId="2" borderId="1" xfId="6" applyNumberFormat="1" applyFont="1" applyFill="1" applyBorder="1" applyAlignment="1">
      <alignment horizontal="right" vertical="center"/>
    </xf>
    <xf numFmtId="166" fontId="11" fillId="2" borderId="1" xfId="3" applyNumberFormat="1" applyFont="1" applyFill="1" applyBorder="1" applyAlignment="1">
      <alignment horizontal="right" vertical="center"/>
    </xf>
    <xf numFmtId="167" fontId="7" fillId="0" borderId="1" xfId="6" applyNumberFormat="1" applyFont="1" applyBorder="1" applyAlignment="1">
      <alignment horizontal="right" vertical="center"/>
    </xf>
    <xf numFmtId="0" fontId="8" fillId="0" borderId="1" xfId="7" applyFont="1" applyBorder="1" applyAlignment="1">
      <alignment horizontal="left" vertical="top" wrapText="1"/>
    </xf>
    <xf numFmtId="0" fontId="1" fillId="2" borderId="1" xfId="0" applyFont="1" applyFill="1" applyBorder="1"/>
    <xf numFmtId="165" fontId="1" fillId="2" borderId="1" xfId="2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right" vertical="center"/>
    </xf>
    <xf numFmtId="165" fontId="8" fillId="0" borderId="1" xfId="2" applyNumberFormat="1" applyFont="1" applyBorder="1" applyAlignment="1">
      <alignment horizontal="right" vertical="center"/>
    </xf>
    <xf numFmtId="165" fontId="1" fillId="2" borderId="1" xfId="2" applyNumberFormat="1" applyFont="1" applyFill="1" applyBorder="1"/>
    <xf numFmtId="0" fontId="15" fillId="0" borderId="24" xfId="8" applyFont="1" applyBorder="1" applyAlignment="1">
      <alignment horizontal="left" vertical="top" wrapText="1"/>
    </xf>
    <xf numFmtId="0" fontId="15" fillId="0" borderId="7" xfId="8" applyFont="1" applyBorder="1" applyAlignment="1">
      <alignment horizontal="left" vertical="top" wrapText="1"/>
    </xf>
    <xf numFmtId="49" fontId="1" fillId="0" borderId="23" xfId="0" applyNumberFormat="1" applyFont="1" applyBorder="1"/>
    <xf numFmtId="167" fontId="15" fillId="0" borderId="1" xfId="8" applyNumberFormat="1" applyFont="1" applyBorder="1" applyAlignment="1">
      <alignment horizontal="right" vertical="center"/>
    </xf>
    <xf numFmtId="167" fontId="15" fillId="0" borderId="9" xfId="8" applyNumberFormat="1" applyFont="1" applyBorder="1" applyAlignment="1">
      <alignment horizontal="right" vertical="center"/>
    </xf>
    <xf numFmtId="167" fontId="15" fillId="0" borderId="10" xfId="8" applyNumberFormat="1" applyFont="1" applyBorder="1" applyAlignment="1">
      <alignment horizontal="right" vertical="center"/>
    </xf>
    <xf numFmtId="167" fontId="15" fillId="0" borderId="19" xfId="8" applyNumberFormat="1" applyFont="1" applyBorder="1" applyAlignment="1">
      <alignment horizontal="right" vertical="center"/>
    </xf>
    <xf numFmtId="167" fontId="15" fillId="0" borderId="2" xfId="8" applyNumberFormat="1" applyFont="1" applyBorder="1" applyAlignment="1">
      <alignment horizontal="right" vertical="center"/>
    </xf>
    <xf numFmtId="167" fontId="15" fillId="0" borderId="20" xfId="8" applyNumberFormat="1" applyFont="1" applyBorder="1" applyAlignment="1">
      <alignment horizontal="right" vertical="center"/>
    </xf>
    <xf numFmtId="167" fontId="11" fillId="0" borderId="3" xfId="8" applyNumberFormat="1" applyFont="1" applyBorder="1" applyAlignment="1">
      <alignment horizontal="right" vertical="center"/>
    </xf>
    <xf numFmtId="167" fontId="11" fillId="0" borderId="5" xfId="8" applyNumberFormat="1" applyFont="1" applyBorder="1" applyAlignment="1">
      <alignment horizontal="right" vertical="center"/>
    </xf>
    <xf numFmtId="167" fontId="11" fillId="0" borderId="21" xfId="8" applyNumberFormat="1" applyFont="1" applyBorder="1" applyAlignment="1">
      <alignment horizontal="right" vertical="center"/>
    </xf>
    <xf numFmtId="167" fontId="7" fillId="0" borderId="5" xfId="5" applyNumberFormat="1" applyFont="1" applyBorder="1" applyAlignment="1">
      <alignment horizontal="right" vertical="center"/>
    </xf>
    <xf numFmtId="167" fontId="7" fillId="0" borderId="21" xfId="5" applyNumberFormat="1" applyFont="1" applyBorder="1" applyAlignment="1">
      <alignment horizontal="right" vertical="center"/>
    </xf>
    <xf numFmtId="167" fontId="11" fillId="2" borderId="1" xfId="9" applyNumberFormat="1" applyFont="1" applyFill="1" applyBorder="1" applyAlignment="1">
      <alignment horizontal="right" vertical="center"/>
    </xf>
    <xf numFmtId="167" fontId="15" fillId="0" borderId="1" xfId="4" applyNumberFormat="1" applyFont="1" applyBorder="1" applyAlignment="1">
      <alignment horizontal="right" vertical="center"/>
    </xf>
    <xf numFmtId="167" fontId="15" fillId="0" borderId="2" xfId="4" applyNumberFormat="1" applyFont="1" applyBorder="1" applyAlignment="1">
      <alignment horizontal="right" vertical="center"/>
    </xf>
    <xf numFmtId="167" fontId="15" fillId="0" borderId="3" xfId="4" applyNumberFormat="1" applyFont="1" applyBorder="1" applyAlignment="1">
      <alignment horizontal="right" vertical="center"/>
    </xf>
    <xf numFmtId="167" fontId="15" fillId="0" borderId="5" xfId="4" applyNumberFormat="1" applyFont="1" applyBorder="1" applyAlignment="1">
      <alignment horizontal="right" vertical="center"/>
    </xf>
    <xf numFmtId="167" fontId="15" fillId="0" borderId="20" xfId="4" applyNumberFormat="1" applyFont="1" applyBorder="1" applyAlignment="1">
      <alignment horizontal="right" vertical="center"/>
    </xf>
    <xf numFmtId="167" fontId="15" fillId="0" borderId="21" xfId="4" applyNumberFormat="1" applyFont="1" applyBorder="1" applyAlignment="1">
      <alignment horizontal="right" vertical="center"/>
    </xf>
    <xf numFmtId="1" fontId="12" fillId="0" borderId="27" xfId="0" applyNumberFormat="1" applyFont="1" applyBorder="1"/>
    <xf numFmtId="1" fontId="12" fillId="0" borderId="18" xfId="0" applyNumberFormat="1" applyFont="1" applyBorder="1"/>
    <xf numFmtId="1" fontId="12" fillId="0" borderId="16" xfId="0" applyNumberFormat="1" applyFont="1" applyBorder="1"/>
    <xf numFmtId="167" fontId="15" fillId="0" borderId="9" xfId="4" applyNumberFormat="1" applyFont="1" applyBorder="1" applyAlignment="1">
      <alignment horizontal="right" vertical="center"/>
    </xf>
    <xf numFmtId="167" fontId="15" fillId="0" borderId="10" xfId="4" applyNumberFormat="1" applyFont="1" applyBorder="1" applyAlignment="1">
      <alignment horizontal="right" vertical="center"/>
    </xf>
    <xf numFmtId="167" fontId="15" fillId="0" borderId="19" xfId="4" applyNumberFormat="1" applyFont="1" applyBorder="1" applyAlignment="1">
      <alignment horizontal="right" vertical="center"/>
    </xf>
    <xf numFmtId="49" fontId="0" fillId="0" borderId="29" xfId="0" applyNumberFormat="1" applyBorder="1"/>
    <xf numFmtId="49" fontId="1" fillId="2" borderId="22" xfId="0" applyNumberFormat="1" applyFont="1" applyFill="1" applyBorder="1"/>
    <xf numFmtId="165" fontId="1" fillId="2" borderId="6" xfId="2" applyNumberFormat="1" applyFont="1" applyFill="1" applyBorder="1"/>
    <xf numFmtId="1" fontId="1" fillId="2" borderId="28" xfId="0" applyNumberFormat="1" applyFont="1" applyFill="1" applyBorder="1"/>
    <xf numFmtId="1" fontId="1" fillId="2" borderId="17" xfId="0" applyNumberFormat="1" applyFont="1" applyFill="1" applyBorder="1"/>
    <xf numFmtId="1" fontId="1" fillId="2" borderId="26" xfId="0" applyNumberFormat="1" applyFont="1" applyFill="1" applyBorder="1"/>
    <xf numFmtId="0" fontId="12" fillId="0" borderId="1" xfId="0" applyFont="1" applyBorder="1"/>
    <xf numFmtId="49" fontId="1" fillId="2" borderId="12" xfId="0" applyNumberFormat="1" applyFont="1" applyFill="1" applyBorder="1"/>
    <xf numFmtId="165" fontId="1" fillId="2" borderId="8" xfId="2" applyNumberFormat="1" applyFont="1" applyFill="1" applyBorder="1" applyAlignment="1"/>
    <xf numFmtId="165" fontId="1" fillId="2" borderId="17" xfId="2" applyNumberFormat="1" applyFont="1" applyFill="1" applyBorder="1" applyAlignment="1"/>
    <xf numFmtId="167" fontId="7" fillId="0" borderId="6" xfId="5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/>
    <xf numFmtId="1" fontId="0" fillId="0" borderId="30" xfId="0" applyNumberFormat="1" applyBorder="1"/>
    <xf numFmtId="49" fontId="1" fillId="2" borderId="2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0" fillId="0" borderId="31" xfId="0" applyNumberFormat="1" applyBorder="1"/>
    <xf numFmtId="167" fontId="15" fillId="0" borderId="4" xfId="4" applyNumberFormat="1" applyFont="1" applyBorder="1" applyAlignment="1">
      <alignment horizontal="right" vertical="center"/>
    </xf>
    <xf numFmtId="167" fontId="15" fillId="0" borderId="6" xfId="4" applyNumberFormat="1" applyFont="1" applyBorder="1" applyAlignment="1">
      <alignment horizontal="right" vertical="center"/>
    </xf>
    <xf numFmtId="167" fontId="15" fillId="0" borderId="30" xfId="4" applyNumberFormat="1" applyFont="1" applyBorder="1" applyAlignment="1">
      <alignment horizontal="right" vertical="center"/>
    </xf>
    <xf numFmtId="1" fontId="12" fillId="0" borderId="4" xfId="0" applyNumberFormat="1" applyFont="1" applyBorder="1"/>
    <xf numFmtId="1" fontId="12" fillId="0" borderId="6" xfId="0" applyNumberFormat="1" applyFont="1" applyBorder="1"/>
    <xf numFmtId="1" fontId="12" fillId="0" borderId="30" xfId="0" applyNumberFormat="1" applyFont="1" applyBorder="1"/>
    <xf numFmtId="0" fontId="15" fillId="0" borderId="22" xfId="8" applyFont="1" applyBorder="1" applyAlignment="1">
      <alignment horizontal="left" vertical="top" wrapText="1"/>
    </xf>
    <xf numFmtId="167" fontId="15" fillId="0" borderId="4" xfId="8" applyNumberFormat="1" applyFont="1" applyBorder="1" applyAlignment="1">
      <alignment horizontal="right" vertical="center"/>
    </xf>
    <xf numFmtId="167" fontId="15" fillId="0" borderId="6" xfId="8" applyNumberFormat="1" applyFont="1" applyBorder="1" applyAlignment="1">
      <alignment horizontal="right" vertical="center"/>
    </xf>
    <xf numFmtId="167" fontId="15" fillId="0" borderId="30" xfId="8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7" fontId="7" fillId="0" borderId="1" xfId="9" applyNumberFormat="1" applyFont="1" applyFill="1" applyBorder="1" applyAlignment="1">
      <alignment horizontal="right" vertical="center"/>
    </xf>
    <xf numFmtId="165" fontId="13" fillId="2" borderId="1" xfId="2" applyNumberFormat="1" applyFont="1" applyFill="1" applyBorder="1"/>
    <xf numFmtId="166" fontId="0" fillId="0" borderId="1" xfId="3" applyNumberFormat="1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/>
    <xf numFmtId="0" fontId="7" fillId="0" borderId="1" xfId="4" applyFont="1" applyBorder="1" applyAlignment="1">
      <alignment horizontal="left" vertical="top" wrapText="1"/>
    </xf>
    <xf numFmtId="167" fontId="1" fillId="2" borderId="1" xfId="0" applyNumberFormat="1" applyFont="1" applyFill="1" applyBorder="1"/>
  </cellXfs>
  <cellStyles count="10">
    <cellStyle name="Ezres" xfId="2" builtinId="3"/>
    <cellStyle name="Normál" xfId="0" builtinId="0"/>
    <cellStyle name="Normál 2" xfId="1"/>
    <cellStyle name="Normál_Iskolai tanulók és vizsgálatok" xfId="7"/>
    <cellStyle name="Normál_Munka1" xfId="4"/>
    <cellStyle name="Normál_Munka2" xfId="5"/>
    <cellStyle name="Normál_Munka4" xfId="6"/>
    <cellStyle name="Normál_Munka7" xfId="8"/>
    <cellStyle name="Normál_Munka8" xfId="9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6"/>
  <sheetViews>
    <sheetView tabSelected="1" zoomScaleNormal="100" zoomScaleSheetLayoutView="130" workbookViewId="0">
      <selection activeCell="F17" sqref="F17"/>
    </sheetView>
  </sheetViews>
  <sheetFormatPr defaultRowHeight="12.75" x14ac:dyDescent="0.2"/>
  <cols>
    <col min="1" max="1" width="24.5703125" customWidth="1"/>
    <col min="2" max="7" width="11.140625" customWidth="1"/>
  </cols>
  <sheetData>
    <row r="1" spans="1:6" ht="12.75" customHeight="1" x14ac:dyDescent="0.2">
      <c r="A1" s="24" t="s">
        <v>171</v>
      </c>
      <c r="B1" s="24"/>
      <c r="C1" s="24"/>
    </row>
    <row r="2" spans="1:6" ht="12.75" customHeight="1" x14ac:dyDescent="0.2">
      <c r="A2" s="127" t="s">
        <v>162</v>
      </c>
      <c r="B2" s="128"/>
      <c r="C2" s="128"/>
      <c r="D2" s="128"/>
      <c r="E2" s="128"/>
      <c r="F2" s="128"/>
    </row>
    <row r="3" spans="1:6" x14ac:dyDescent="0.2">
      <c r="A3" s="15"/>
    </row>
    <row r="4" spans="1:6" ht="30" customHeight="1" x14ac:dyDescent="0.2">
      <c r="A4" s="129" t="s">
        <v>170</v>
      </c>
      <c r="B4" s="129"/>
      <c r="C4" s="129"/>
      <c r="D4" s="129"/>
      <c r="E4" s="129"/>
    </row>
    <row r="5" spans="1:6" ht="30" customHeight="1" x14ac:dyDescent="0.2">
      <c r="A5" s="46" t="s">
        <v>2</v>
      </c>
      <c r="B5" s="47" t="s">
        <v>119</v>
      </c>
      <c r="C5" s="47" t="s">
        <v>159</v>
      </c>
      <c r="D5" s="47" t="s">
        <v>118</v>
      </c>
      <c r="E5" s="47" t="s">
        <v>159</v>
      </c>
    </row>
    <row r="6" spans="1:6" x14ac:dyDescent="0.2">
      <c r="A6" s="27" t="s">
        <v>102</v>
      </c>
      <c r="B6" s="29">
        <v>2475</v>
      </c>
      <c r="C6" s="49">
        <f>B6/B$16</f>
        <v>0.66300562550227704</v>
      </c>
      <c r="D6" s="29">
        <v>3665</v>
      </c>
      <c r="E6" s="49">
        <f>D6/D$16</f>
        <v>0.68748827612080288</v>
      </c>
    </row>
    <row r="7" spans="1:6" x14ac:dyDescent="0.2">
      <c r="A7" s="27" t="s">
        <v>161</v>
      </c>
      <c r="B7" s="29">
        <v>5</v>
      </c>
      <c r="C7" s="49">
        <f t="shared" ref="C7:C16" si="0">B7/B$16</f>
        <v>1.3394053040450039E-3</v>
      </c>
      <c r="D7" s="29">
        <v>11</v>
      </c>
      <c r="E7" s="49">
        <f t="shared" ref="E7:E16" si="1">D7/D$16</f>
        <v>2.0634027386981805E-3</v>
      </c>
    </row>
    <row r="8" spans="1:6" x14ac:dyDescent="0.2">
      <c r="A8" s="27" t="s">
        <v>166</v>
      </c>
      <c r="B8" s="29">
        <v>1</v>
      </c>
      <c r="C8" s="49">
        <f t="shared" si="0"/>
        <v>2.6788106080900083E-4</v>
      </c>
      <c r="D8" s="29">
        <v>1</v>
      </c>
      <c r="E8" s="49">
        <f t="shared" si="1"/>
        <v>1.8758206715438003E-4</v>
      </c>
    </row>
    <row r="9" spans="1:6" x14ac:dyDescent="0.2">
      <c r="A9" s="27" t="s">
        <v>103</v>
      </c>
      <c r="B9" s="29">
        <v>464</v>
      </c>
      <c r="C9" s="49">
        <f t="shared" si="0"/>
        <v>0.12429681221537638</v>
      </c>
      <c r="D9" s="29">
        <v>576</v>
      </c>
      <c r="E9" s="49">
        <f t="shared" si="1"/>
        <v>0.1080472706809229</v>
      </c>
    </row>
    <row r="10" spans="1:6" x14ac:dyDescent="0.2">
      <c r="A10" s="27" t="s">
        <v>160</v>
      </c>
      <c r="B10" s="29">
        <v>47</v>
      </c>
      <c r="C10" s="49">
        <f t="shared" si="0"/>
        <v>1.2590409858023038E-2</v>
      </c>
      <c r="D10" s="29">
        <v>78</v>
      </c>
      <c r="E10" s="49">
        <f t="shared" si="1"/>
        <v>1.4631401238041642E-2</v>
      </c>
    </row>
    <row r="11" spans="1:6" x14ac:dyDescent="0.2">
      <c r="A11" s="27" t="s">
        <v>104</v>
      </c>
      <c r="B11" s="29">
        <v>10</v>
      </c>
      <c r="C11" s="49">
        <f t="shared" si="0"/>
        <v>2.6788106080900078E-3</v>
      </c>
      <c r="D11" s="29">
        <v>16</v>
      </c>
      <c r="E11" s="49">
        <f t="shared" si="1"/>
        <v>3.0013130744700805E-3</v>
      </c>
    </row>
    <row r="12" spans="1:6" x14ac:dyDescent="0.2">
      <c r="A12" s="27" t="s">
        <v>105</v>
      </c>
      <c r="B12" s="29">
        <v>66</v>
      </c>
      <c r="C12" s="49">
        <f t="shared" si="0"/>
        <v>1.7680150013394052E-2</v>
      </c>
      <c r="D12" s="29">
        <v>92</v>
      </c>
      <c r="E12" s="49">
        <f t="shared" si="1"/>
        <v>1.7257550178202963E-2</v>
      </c>
    </row>
    <row r="13" spans="1:6" x14ac:dyDescent="0.2">
      <c r="A13" s="27" t="s">
        <v>167</v>
      </c>
      <c r="B13" s="29">
        <v>261</v>
      </c>
      <c r="C13" s="49">
        <f t="shared" si="0"/>
        <v>6.9916956871149211E-2</v>
      </c>
      <c r="D13" s="29">
        <v>355</v>
      </c>
      <c r="E13" s="49">
        <f t="shared" si="1"/>
        <v>6.6591633839804917E-2</v>
      </c>
    </row>
    <row r="14" spans="1:6" x14ac:dyDescent="0.2">
      <c r="A14" s="27" t="s">
        <v>168</v>
      </c>
      <c r="B14" s="29">
        <v>328</v>
      </c>
      <c r="C14" s="49">
        <f t="shared" si="0"/>
        <v>8.786498794535226E-2</v>
      </c>
      <c r="D14" s="29">
        <v>438</v>
      </c>
      <c r="E14" s="49">
        <f t="shared" si="1"/>
        <v>8.2160945413618458E-2</v>
      </c>
    </row>
    <row r="15" spans="1:6" x14ac:dyDescent="0.2">
      <c r="A15" s="27" t="s">
        <v>169</v>
      </c>
      <c r="B15" s="29">
        <v>76</v>
      </c>
      <c r="C15" s="49">
        <f t="shared" si="0"/>
        <v>2.0358960621484061E-2</v>
      </c>
      <c r="D15" s="29">
        <v>99</v>
      </c>
      <c r="E15" s="49">
        <f t="shared" si="1"/>
        <v>1.8570624648283626E-2</v>
      </c>
    </row>
    <row r="16" spans="1:6" x14ac:dyDescent="0.2">
      <c r="A16" s="50" t="s">
        <v>3</v>
      </c>
      <c r="B16" s="51">
        <v>3733</v>
      </c>
      <c r="C16" s="48">
        <f t="shared" si="0"/>
        <v>1</v>
      </c>
      <c r="D16" s="51">
        <v>5331</v>
      </c>
      <c r="E16" s="48">
        <f t="shared" si="1"/>
        <v>1</v>
      </c>
    </row>
  </sheetData>
  <mergeCells count="2">
    <mergeCell ref="A2:F2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24" sqref="O24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35" t="s">
        <v>177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s="13" customFormat="1" ht="39" thickBot="1" x14ac:dyDescent="0.25">
      <c r="A2" s="104" t="s">
        <v>87</v>
      </c>
      <c r="B2" s="125" t="s">
        <v>86</v>
      </c>
      <c r="C2" s="125" t="s">
        <v>117</v>
      </c>
      <c r="D2" s="125" t="s">
        <v>75</v>
      </c>
      <c r="E2" s="125" t="s">
        <v>76</v>
      </c>
      <c r="F2" s="125" t="s">
        <v>77</v>
      </c>
      <c r="G2" s="125" t="s">
        <v>78</v>
      </c>
      <c r="H2" s="125" t="s">
        <v>79</v>
      </c>
      <c r="I2" s="125" t="s">
        <v>80</v>
      </c>
      <c r="J2" s="125" t="s">
        <v>81</v>
      </c>
      <c r="K2" s="125" t="s">
        <v>82</v>
      </c>
      <c r="L2" s="125" t="s">
        <v>83</v>
      </c>
      <c r="M2" s="125" t="s">
        <v>84</v>
      </c>
      <c r="N2" s="126" t="s">
        <v>85</v>
      </c>
    </row>
    <row r="3" spans="1:14" ht="12.75" customHeight="1" x14ac:dyDescent="0.2">
      <c r="A3" s="154" t="s">
        <v>89</v>
      </c>
      <c r="B3" s="121" t="s">
        <v>52</v>
      </c>
      <c r="C3" s="122">
        <v>34090.000000000015</v>
      </c>
      <c r="D3" s="101">
        <v>0</v>
      </c>
      <c r="E3" s="101">
        <v>0</v>
      </c>
      <c r="F3" s="123">
        <v>33657</v>
      </c>
      <c r="G3" s="123">
        <v>33877.000000000007</v>
      </c>
      <c r="H3" s="123">
        <v>15177.999999999993</v>
      </c>
      <c r="I3" s="123">
        <v>32886.999999999978</v>
      </c>
      <c r="J3" s="123">
        <v>28950.999999999996</v>
      </c>
      <c r="K3" s="123">
        <v>34026</v>
      </c>
      <c r="L3" s="123">
        <v>33782.000000000007</v>
      </c>
      <c r="M3" s="123">
        <v>43464</v>
      </c>
      <c r="N3" s="124">
        <v>40156.999999999985</v>
      </c>
    </row>
    <row r="4" spans="1:14" x14ac:dyDescent="0.2">
      <c r="A4" s="155"/>
      <c r="B4" s="65" t="s">
        <v>10</v>
      </c>
      <c r="C4" s="71">
        <v>19989.000000000004</v>
      </c>
      <c r="D4" s="31">
        <v>0</v>
      </c>
      <c r="E4" s="31">
        <v>0</v>
      </c>
      <c r="F4" s="67">
        <v>19989.000000000004</v>
      </c>
      <c r="G4" s="67">
        <v>19779</v>
      </c>
      <c r="H4" s="67">
        <v>11958.000000000007</v>
      </c>
      <c r="I4" s="67">
        <v>15199.000000000004</v>
      </c>
      <c r="J4" s="67">
        <v>16633.999999999989</v>
      </c>
      <c r="K4" s="67">
        <v>19953.999999999993</v>
      </c>
      <c r="L4" s="67">
        <v>19608.999999999993</v>
      </c>
      <c r="M4" s="67">
        <v>24029</v>
      </c>
      <c r="N4" s="72">
        <v>26138.999999999996</v>
      </c>
    </row>
    <row r="5" spans="1:14" x14ac:dyDescent="0.2">
      <c r="A5" s="155"/>
      <c r="B5" s="65" t="s">
        <v>15</v>
      </c>
      <c r="C5" s="71">
        <v>18619.999999999996</v>
      </c>
      <c r="D5" s="31">
        <v>0</v>
      </c>
      <c r="E5" s="31">
        <v>0</v>
      </c>
      <c r="F5" s="67">
        <v>18564</v>
      </c>
      <c r="G5" s="67">
        <v>18172.999999999996</v>
      </c>
      <c r="H5" s="67">
        <v>9926.9999999999982</v>
      </c>
      <c r="I5" s="67">
        <v>16551.000000000007</v>
      </c>
      <c r="J5" s="67">
        <v>14848.000000000005</v>
      </c>
      <c r="K5" s="67">
        <v>18485.999999999993</v>
      </c>
      <c r="L5" s="67">
        <v>18057</v>
      </c>
      <c r="M5" s="67">
        <v>23225.999999999996</v>
      </c>
      <c r="N5" s="72">
        <v>23629.000000000011</v>
      </c>
    </row>
    <row r="6" spans="1:14" x14ac:dyDescent="0.2">
      <c r="A6" s="155"/>
      <c r="B6" s="65" t="s">
        <v>16</v>
      </c>
      <c r="C6" s="71">
        <v>37733.000000000007</v>
      </c>
      <c r="D6" s="31">
        <v>0</v>
      </c>
      <c r="E6" s="31">
        <v>0</v>
      </c>
      <c r="F6" s="67">
        <v>37529.000000000015</v>
      </c>
      <c r="G6" s="67">
        <v>37639.000000000007</v>
      </c>
      <c r="H6" s="67">
        <v>16005.000000000005</v>
      </c>
      <c r="I6" s="67">
        <v>34183.999999999993</v>
      </c>
      <c r="J6" s="67">
        <v>30069</v>
      </c>
      <c r="K6" s="67">
        <v>38604.999999999978</v>
      </c>
      <c r="L6" s="67">
        <v>37174</v>
      </c>
      <c r="M6" s="67">
        <v>49835.000000000029</v>
      </c>
      <c r="N6" s="72">
        <v>55228.000000000015</v>
      </c>
    </row>
    <row r="7" spans="1:14" x14ac:dyDescent="0.2">
      <c r="A7" s="155"/>
      <c r="B7" s="65" t="s">
        <v>172</v>
      </c>
      <c r="C7" s="71">
        <v>97170.999999999884</v>
      </c>
      <c r="D7" s="31">
        <v>0</v>
      </c>
      <c r="E7" s="31">
        <v>0</v>
      </c>
      <c r="F7" s="67">
        <v>96573.999999999942</v>
      </c>
      <c r="G7" s="67">
        <v>94884.999999999956</v>
      </c>
      <c r="H7" s="67">
        <v>36634.999999999978</v>
      </c>
      <c r="I7" s="67">
        <v>77344.000000000029</v>
      </c>
      <c r="J7" s="67">
        <v>78179.999999999942</v>
      </c>
      <c r="K7" s="67">
        <v>95951.000000000058</v>
      </c>
      <c r="L7" s="67">
        <v>95674.999999999913</v>
      </c>
      <c r="M7" s="67">
        <v>118459.00000000006</v>
      </c>
      <c r="N7" s="72">
        <v>126094.99999999999</v>
      </c>
    </row>
    <row r="8" spans="1:14" x14ac:dyDescent="0.2">
      <c r="A8" s="155"/>
      <c r="B8" s="65" t="s">
        <v>163</v>
      </c>
      <c r="C8" s="71">
        <v>25865</v>
      </c>
      <c r="D8" s="31">
        <v>0</v>
      </c>
      <c r="E8" s="31">
        <v>0</v>
      </c>
      <c r="F8" s="67">
        <v>25743.999999999989</v>
      </c>
      <c r="G8" s="67">
        <v>25170.000000000015</v>
      </c>
      <c r="H8" s="67">
        <v>7986.0000000000027</v>
      </c>
      <c r="I8" s="67">
        <v>22480.000000000007</v>
      </c>
      <c r="J8" s="67">
        <v>20441.999999999996</v>
      </c>
      <c r="K8" s="67">
        <v>24849.999999999993</v>
      </c>
      <c r="L8" s="67">
        <v>25614.000000000011</v>
      </c>
      <c r="M8" s="67">
        <v>30738.999999999993</v>
      </c>
      <c r="N8" s="72">
        <v>29091.000000000007</v>
      </c>
    </row>
    <row r="9" spans="1:14" x14ac:dyDescent="0.2">
      <c r="A9" s="155"/>
      <c r="B9" s="65" t="s">
        <v>8</v>
      </c>
      <c r="C9" s="71">
        <v>24099.000000000007</v>
      </c>
      <c r="D9" s="31">
        <v>0</v>
      </c>
      <c r="E9" s="31">
        <v>0</v>
      </c>
      <c r="F9" s="67">
        <v>24049</v>
      </c>
      <c r="G9" s="67">
        <v>25447.000000000018</v>
      </c>
      <c r="H9" s="67">
        <v>12616.999999999998</v>
      </c>
      <c r="I9" s="67">
        <v>23516.000000000004</v>
      </c>
      <c r="J9" s="67">
        <v>19717.999999999996</v>
      </c>
      <c r="K9" s="67">
        <v>23785.999999999996</v>
      </c>
      <c r="L9" s="67">
        <v>23968</v>
      </c>
      <c r="M9" s="67">
        <v>30981.999999999989</v>
      </c>
      <c r="N9" s="72">
        <v>34857.999999999993</v>
      </c>
    </row>
    <row r="10" spans="1:14" x14ac:dyDescent="0.2">
      <c r="A10" s="155"/>
      <c r="B10" s="65" t="s">
        <v>5</v>
      </c>
      <c r="C10" s="71">
        <v>29617</v>
      </c>
      <c r="D10" s="31">
        <v>0</v>
      </c>
      <c r="E10" s="31">
        <v>0</v>
      </c>
      <c r="F10" s="67">
        <v>29514.000000000011</v>
      </c>
      <c r="G10" s="67">
        <v>29448.000000000015</v>
      </c>
      <c r="H10" s="67">
        <v>11897.000000000002</v>
      </c>
      <c r="I10" s="67">
        <v>28522.999999999996</v>
      </c>
      <c r="J10" s="67">
        <v>22807.000000000004</v>
      </c>
      <c r="K10" s="67">
        <v>29454.999999999985</v>
      </c>
      <c r="L10" s="67">
        <v>29100.000000000022</v>
      </c>
      <c r="M10" s="67">
        <v>35831.000000000007</v>
      </c>
      <c r="N10" s="72">
        <v>38452.999999999985</v>
      </c>
    </row>
    <row r="11" spans="1:14" x14ac:dyDescent="0.2">
      <c r="A11" s="155"/>
      <c r="B11" s="65" t="s">
        <v>12</v>
      </c>
      <c r="C11" s="71">
        <v>30426.999999999985</v>
      </c>
      <c r="D11" s="31">
        <v>0</v>
      </c>
      <c r="E11" s="31">
        <v>0</v>
      </c>
      <c r="F11" s="67">
        <v>30430.999999999985</v>
      </c>
      <c r="G11" s="67">
        <v>30471</v>
      </c>
      <c r="H11" s="67">
        <v>10841.999999999993</v>
      </c>
      <c r="I11" s="67">
        <v>29837</v>
      </c>
      <c r="J11" s="67">
        <v>25511.999999999993</v>
      </c>
      <c r="K11" s="67">
        <v>30947.000000000004</v>
      </c>
      <c r="L11" s="67">
        <v>30392.999999999989</v>
      </c>
      <c r="M11" s="67">
        <v>38878.999999999949</v>
      </c>
      <c r="N11" s="72">
        <v>42209</v>
      </c>
    </row>
    <row r="12" spans="1:14" x14ac:dyDescent="0.2">
      <c r="A12" s="155"/>
      <c r="B12" s="65" t="s">
        <v>17</v>
      </c>
      <c r="C12" s="71">
        <v>20461.000000000007</v>
      </c>
      <c r="D12" s="31">
        <v>0</v>
      </c>
      <c r="E12" s="31">
        <v>0</v>
      </c>
      <c r="F12" s="67">
        <v>20303.000000000004</v>
      </c>
      <c r="G12" s="67">
        <v>20313.000000000007</v>
      </c>
      <c r="H12" s="67">
        <v>9833.0000000000018</v>
      </c>
      <c r="I12" s="67">
        <v>17493.999999999996</v>
      </c>
      <c r="J12" s="67">
        <v>17751.000000000004</v>
      </c>
      <c r="K12" s="67">
        <v>20401.000000000004</v>
      </c>
      <c r="L12" s="67">
        <v>20297.000000000004</v>
      </c>
      <c r="M12" s="67">
        <v>24674.000000000011</v>
      </c>
      <c r="N12" s="72">
        <v>28201.999999999989</v>
      </c>
    </row>
    <row r="13" spans="1:14" x14ac:dyDescent="0.2">
      <c r="A13" s="155"/>
      <c r="B13" s="65" t="s">
        <v>14</v>
      </c>
      <c r="C13" s="71">
        <v>21433.000000000011</v>
      </c>
      <c r="D13" s="31">
        <v>0</v>
      </c>
      <c r="E13" s="31">
        <v>0</v>
      </c>
      <c r="F13" s="67">
        <v>21288.000000000004</v>
      </c>
      <c r="G13" s="67">
        <v>19887.999999999996</v>
      </c>
      <c r="H13" s="67">
        <v>10631.000000000007</v>
      </c>
      <c r="I13" s="67">
        <v>17498.000000000007</v>
      </c>
      <c r="J13" s="67">
        <v>16216.999999999987</v>
      </c>
      <c r="K13" s="67">
        <v>20049.000000000011</v>
      </c>
      <c r="L13" s="67">
        <v>20439</v>
      </c>
      <c r="M13" s="67">
        <v>27492.000000000007</v>
      </c>
      <c r="N13" s="72">
        <v>29813.000000000004</v>
      </c>
    </row>
    <row r="14" spans="1:14" x14ac:dyDescent="0.2">
      <c r="A14" s="155"/>
      <c r="B14" s="65" t="s">
        <v>58</v>
      </c>
      <c r="C14" s="71">
        <v>17229</v>
      </c>
      <c r="D14" s="31">
        <v>0</v>
      </c>
      <c r="E14" s="31">
        <v>0</v>
      </c>
      <c r="F14" s="67">
        <v>17244.000000000004</v>
      </c>
      <c r="G14" s="67">
        <v>17000</v>
      </c>
      <c r="H14" s="67">
        <v>7743.0000000000027</v>
      </c>
      <c r="I14" s="67">
        <v>16610.999999999996</v>
      </c>
      <c r="J14" s="67">
        <v>13721.999999999996</v>
      </c>
      <c r="K14" s="67">
        <v>17225.999999999993</v>
      </c>
      <c r="L14" s="67">
        <v>16887</v>
      </c>
      <c r="M14" s="67">
        <v>23044.999999999996</v>
      </c>
      <c r="N14" s="72">
        <v>25523</v>
      </c>
    </row>
    <row r="15" spans="1:14" x14ac:dyDescent="0.2">
      <c r="A15" s="155"/>
      <c r="B15" s="65" t="s">
        <v>18</v>
      </c>
      <c r="C15" s="71">
        <v>8698</v>
      </c>
      <c r="D15" s="31">
        <v>0</v>
      </c>
      <c r="E15" s="31">
        <v>0</v>
      </c>
      <c r="F15" s="67">
        <v>8636</v>
      </c>
      <c r="G15" s="67">
        <v>8682.0000000000018</v>
      </c>
      <c r="H15" s="67">
        <v>5734.0000000000018</v>
      </c>
      <c r="I15" s="67">
        <v>8447.0000000000018</v>
      </c>
      <c r="J15" s="67">
        <v>7415.0000000000018</v>
      </c>
      <c r="K15" s="67">
        <v>8689.9999999999982</v>
      </c>
      <c r="L15" s="67">
        <v>8536.9999999999982</v>
      </c>
      <c r="M15" s="67">
        <v>11275.000000000002</v>
      </c>
      <c r="N15" s="72">
        <v>13033</v>
      </c>
    </row>
    <row r="16" spans="1:14" x14ac:dyDescent="0.2">
      <c r="A16" s="155"/>
      <c r="B16" s="65" t="s">
        <v>20</v>
      </c>
      <c r="C16" s="71">
        <v>65264.999999999971</v>
      </c>
      <c r="D16" s="31">
        <v>0</v>
      </c>
      <c r="E16" s="31">
        <v>0</v>
      </c>
      <c r="F16" s="67">
        <v>64779.000000000058</v>
      </c>
      <c r="G16" s="67">
        <v>64576.000000000029</v>
      </c>
      <c r="H16" s="67">
        <v>31443.000000000018</v>
      </c>
      <c r="I16" s="67">
        <v>61825.000000000044</v>
      </c>
      <c r="J16" s="67">
        <v>51187.000000000029</v>
      </c>
      <c r="K16" s="67">
        <v>65226.999999999956</v>
      </c>
      <c r="L16" s="67">
        <v>64381.999999999985</v>
      </c>
      <c r="M16" s="67">
        <v>92809.000000000015</v>
      </c>
      <c r="N16" s="72">
        <v>101637.00000000001</v>
      </c>
    </row>
    <row r="17" spans="1:14" x14ac:dyDescent="0.2">
      <c r="A17" s="155"/>
      <c r="B17" s="65" t="s">
        <v>11</v>
      </c>
      <c r="C17" s="71">
        <v>15690.999999999996</v>
      </c>
      <c r="D17" s="31">
        <v>0</v>
      </c>
      <c r="E17" s="31">
        <v>0</v>
      </c>
      <c r="F17" s="67">
        <v>15652.999999999996</v>
      </c>
      <c r="G17" s="67">
        <v>15659.999999999998</v>
      </c>
      <c r="H17" s="67">
        <v>7536</v>
      </c>
      <c r="I17" s="67">
        <v>15501.000000000002</v>
      </c>
      <c r="J17" s="67">
        <v>12887.000000000009</v>
      </c>
      <c r="K17" s="67">
        <v>15661.999999999998</v>
      </c>
      <c r="L17" s="67">
        <v>15659.999999999998</v>
      </c>
      <c r="M17" s="67">
        <v>19873.000000000004</v>
      </c>
      <c r="N17" s="72">
        <v>19985.000000000007</v>
      </c>
    </row>
    <row r="18" spans="1:14" x14ac:dyDescent="0.2">
      <c r="A18" s="155"/>
      <c r="B18" s="65" t="s">
        <v>13</v>
      </c>
      <c r="C18" s="71">
        <v>40764.000000000022</v>
      </c>
      <c r="D18" s="31">
        <v>0</v>
      </c>
      <c r="E18" s="31">
        <v>0</v>
      </c>
      <c r="F18" s="67">
        <v>40229</v>
      </c>
      <c r="G18" s="67">
        <v>39786.999999999993</v>
      </c>
      <c r="H18" s="67">
        <v>24057.000000000018</v>
      </c>
      <c r="I18" s="67">
        <v>36564.999999999985</v>
      </c>
      <c r="J18" s="67">
        <v>33044.000000000015</v>
      </c>
      <c r="K18" s="67">
        <v>40586.000000000015</v>
      </c>
      <c r="L18" s="67">
        <v>40185.999999999978</v>
      </c>
      <c r="M18" s="67">
        <v>53435.000000000015</v>
      </c>
      <c r="N18" s="72">
        <v>58156.000000000015</v>
      </c>
    </row>
    <row r="19" spans="1:14" x14ac:dyDescent="0.2">
      <c r="A19" s="155"/>
      <c r="B19" s="65" t="s">
        <v>54</v>
      </c>
      <c r="C19" s="71">
        <v>12964.000000000004</v>
      </c>
      <c r="D19" s="31">
        <v>0</v>
      </c>
      <c r="E19" s="31">
        <v>0</v>
      </c>
      <c r="F19" s="67">
        <v>12667.999999999993</v>
      </c>
      <c r="G19" s="67">
        <v>12940</v>
      </c>
      <c r="H19" s="67">
        <v>7156.9999999999945</v>
      </c>
      <c r="I19" s="67">
        <v>12790.999999999993</v>
      </c>
      <c r="J19" s="67">
        <v>11200</v>
      </c>
      <c r="K19" s="67">
        <v>13042</v>
      </c>
      <c r="L19" s="67">
        <v>12909</v>
      </c>
      <c r="M19" s="67">
        <v>14297.000000000002</v>
      </c>
      <c r="N19" s="72">
        <v>17208.000000000007</v>
      </c>
    </row>
    <row r="20" spans="1:14" x14ac:dyDescent="0.2">
      <c r="A20" s="155"/>
      <c r="B20" s="65" t="s">
        <v>6</v>
      </c>
      <c r="C20" s="71">
        <v>14853.999999999998</v>
      </c>
      <c r="D20" s="31">
        <v>0</v>
      </c>
      <c r="E20" s="31">
        <v>0</v>
      </c>
      <c r="F20" s="67">
        <v>14675.999999999998</v>
      </c>
      <c r="G20" s="67">
        <v>14805.999999999996</v>
      </c>
      <c r="H20" s="67">
        <v>5941.0000000000009</v>
      </c>
      <c r="I20" s="67">
        <v>13693</v>
      </c>
      <c r="J20" s="67">
        <v>13119.000000000005</v>
      </c>
      <c r="K20" s="67">
        <v>14745.999999999996</v>
      </c>
      <c r="L20" s="67">
        <v>14807.999999999996</v>
      </c>
      <c r="M20" s="67">
        <v>17949.999999999996</v>
      </c>
      <c r="N20" s="72">
        <v>16574</v>
      </c>
    </row>
    <row r="21" spans="1:14" x14ac:dyDescent="0.2">
      <c r="A21" s="155"/>
      <c r="B21" s="65" t="s">
        <v>9</v>
      </c>
      <c r="C21" s="71">
        <v>19013.999999999996</v>
      </c>
      <c r="D21" s="31">
        <v>0</v>
      </c>
      <c r="E21" s="31">
        <v>0</v>
      </c>
      <c r="F21" s="67">
        <v>18916</v>
      </c>
      <c r="G21" s="67">
        <v>18078</v>
      </c>
      <c r="H21" s="67">
        <v>9333.9999999999982</v>
      </c>
      <c r="I21" s="67">
        <v>17791.999999999996</v>
      </c>
      <c r="J21" s="67">
        <v>15682</v>
      </c>
      <c r="K21" s="67">
        <v>17961.000000000007</v>
      </c>
      <c r="L21" s="67">
        <v>18266.000000000004</v>
      </c>
      <c r="M21" s="67">
        <v>23838</v>
      </c>
      <c r="N21" s="72">
        <v>28380.999999999985</v>
      </c>
    </row>
    <row r="22" spans="1:14" x14ac:dyDescent="0.2">
      <c r="A22" s="155"/>
      <c r="B22" s="65" t="s">
        <v>7</v>
      </c>
      <c r="C22" s="71">
        <v>22073.999999999996</v>
      </c>
      <c r="D22" s="31">
        <v>0</v>
      </c>
      <c r="E22" s="31">
        <v>0</v>
      </c>
      <c r="F22" s="67">
        <v>22070.000000000007</v>
      </c>
      <c r="G22" s="67">
        <v>21883.000000000007</v>
      </c>
      <c r="H22" s="67">
        <v>6786.9999999999982</v>
      </c>
      <c r="I22" s="67">
        <v>15472.000000000004</v>
      </c>
      <c r="J22" s="67">
        <v>15398.000000000005</v>
      </c>
      <c r="K22" s="67">
        <v>21326.999999999985</v>
      </c>
      <c r="L22" s="67">
        <v>21571.000000000011</v>
      </c>
      <c r="M22" s="67">
        <v>23256.999999999996</v>
      </c>
      <c r="N22" s="72">
        <v>20161.000000000004</v>
      </c>
    </row>
    <row r="23" spans="1:14" ht="13.5" thickBot="1" x14ac:dyDescent="0.25">
      <c r="A23" s="156"/>
      <c r="B23" s="66" t="s">
        <v>4</v>
      </c>
      <c r="C23" s="73">
        <v>576058.0000000007</v>
      </c>
      <c r="D23" s="76">
        <v>0</v>
      </c>
      <c r="E23" s="76">
        <v>0</v>
      </c>
      <c r="F23" s="74">
        <v>572512.99999999977</v>
      </c>
      <c r="G23" s="74">
        <v>568502.00000000012</v>
      </c>
      <c r="H23" s="74">
        <v>259241.00000000009</v>
      </c>
      <c r="I23" s="74">
        <v>514209.99999999953</v>
      </c>
      <c r="J23" s="74">
        <v>464783</v>
      </c>
      <c r="K23" s="74">
        <v>570976.99999999919</v>
      </c>
      <c r="L23" s="74">
        <v>567313.99999999977</v>
      </c>
      <c r="M23" s="74">
        <v>727389.00000000559</v>
      </c>
      <c r="N23" s="75">
        <v>774532.0000000021</v>
      </c>
    </row>
    <row r="24" spans="1:14" ht="12.75" customHeight="1" x14ac:dyDescent="0.2">
      <c r="A24" s="150" t="s">
        <v>90</v>
      </c>
      <c r="B24" s="64" t="s">
        <v>52</v>
      </c>
      <c r="C24" s="68">
        <v>27436.000000000004</v>
      </c>
      <c r="D24" s="32">
        <v>0</v>
      </c>
      <c r="E24" s="32">
        <v>0</v>
      </c>
      <c r="F24" s="69">
        <v>26703.000000000011</v>
      </c>
      <c r="G24" s="69">
        <v>27353</v>
      </c>
      <c r="H24" s="69">
        <v>8743</v>
      </c>
      <c r="I24" s="69">
        <v>27065.999999999989</v>
      </c>
      <c r="J24" s="69">
        <v>23072.000000000004</v>
      </c>
      <c r="K24" s="69">
        <v>27426.999999999996</v>
      </c>
      <c r="L24" s="69">
        <v>27351.999999999982</v>
      </c>
      <c r="M24" s="69">
        <v>34960.000000000015</v>
      </c>
      <c r="N24" s="70">
        <v>38136</v>
      </c>
    </row>
    <row r="25" spans="1:14" x14ac:dyDescent="0.2">
      <c r="A25" s="150"/>
      <c r="B25" s="65" t="s">
        <v>10</v>
      </c>
      <c r="C25" s="71">
        <v>16124.999999999998</v>
      </c>
      <c r="D25" s="31">
        <v>0</v>
      </c>
      <c r="E25" s="31">
        <v>0</v>
      </c>
      <c r="F25" s="67">
        <v>16124.999999999998</v>
      </c>
      <c r="G25" s="67">
        <v>16128.999999999996</v>
      </c>
      <c r="H25" s="67">
        <v>7466.9999999999964</v>
      </c>
      <c r="I25" s="67">
        <v>13136.000000000007</v>
      </c>
      <c r="J25" s="67">
        <v>13895.000000000009</v>
      </c>
      <c r="K25" s="67">
        <v>16133.000000000004</v>
      </c>
      <c r="L25" s="67">
        <v>16128</v>
      </c>
      <c r="M25" s="67">
        <v>20189</v>
      </c>
      <c r="N25" s="72">
        <v>24660.000000000011</v>
      </c>
    </row>
    <row r="26" spans="1:14" x14ac:dyDescent="0.2">
      <c r="A26" s="150"/>
      <c r="B26" s="65" t="s">
        <v>15</v>
      </c>
      <c r="C26" s="71">
        <v>15413.000000000011</v>
      </c>
      <c r="D26" s="31">
        <v>0</v>
      </c>
      <c r="E26" s="31">
        <v>0</v>
      </c>
      <c r="F26" s="67">
        <v>15385.000000000002</v>
      </c>
      <c r="G26" s="67">
        <v>15413.000000000011</v>
      </c>
      <c r="H26" s="67">
        <v>5530.0000000000018</v>
      </c>
      <c r="I26" s="67">
        <v>14758.000000000002</v>
      </c>
      <c r="J26" s="67">
        <v>12217.999999999998</v>
      </c>
      <c r="K26" s="67">
        <v>15415.999999999995</v>
      </c>
      <c r="L26" s="67">
        <v>15406.999999999993</v>
      </c>
      <c r="M26" s="67">
        <v>18870.999999999989</v>
      </c>
      <c r="N26" s="72">
        <v>21976.999999999989</v>
      </c>
    </row>
    <row r="27" spans="1:14" x14ac:dyDescent="0.2">
      <c r="A27" s="150"/>
      <c r="B27" s="65" t="s">
        <v>16</v>
      </c>
      <c r="C27" s="71">
        <v>32229.000000000015</v>
      </c>
      <c r="D27" s="31">
        <v>0</v>
      </c>
      <c r="E27" s="31">
        <v>0</v>
      </c>
      <c r="F27" s="67">
        <v>32142.999999999996</v>
      </c>
      <c r="G27" s="67">
        <v>32205.999999999989</v>
      </c>
      <c r="H27" s="67">
        <v>10137</v>
      </c>
      <c r="I27" s="67">
        <v>30295.999999999989</v>
      </c>
      <c r="J27" s="67">
        <v>25957.000000000004</v>
      </c>
      <c r="K27" s="67">
        <v>32250.000000000036</v>
      </c>
      <c r="L27" s="67">
        <v>31823.999999999978</v>
      </c>
      <c r="M27" s="67">
        <v>43319.999999999993</v>
      </c>
      <c r="N27" s="72">
        <v>53185.000000000029</v>
      </c>
    </row>
    <row r="28" spans="1:14" x14ac:dyDescent="0.2">
      <c r="A28" s="150"/>
      <c r="B28" s="65" t="s">
        <v>172</v>
      </c>
      <c r="C28" s="71">
        <v>77570.000000000073</v>
      </c>
      <c r="D28" s="31">
        <v>0</v>
      </c>
      <c r="E28" s="31">
        <v>0</v>
      </c>
      <c r="F28" s="67">
        <v>77180.000000000029</v>
      </c>
      <c r="G28" s="67">
        <v>77307.000000000015</v>
      </c>
      <c r="H28" s="67">
        <v>25242.999999999964</v>
      </c>
      <c r="I28" s="67">
        <v>67751.000000000029</v>
      </c>
      <c r="J28" s="67">
        <v>64583.000000000015</v>
      </c>
      <c r="K28" s="67">
        <v>76651.999999999971</v>
      </c>
      <c r="L28" s="67">
        <v>77336.000000000029</v>
      </c>
      <c r="M28" s="67">
        <v>100736.99999999988</v>
      </c>
      <c r="N28" s="72">
        <v>121668.99999999993</v>
      </c>
    </row>
    <row r="29" spans="1:14" x14ac:dyDescent="0.2">
      <c r="A29" s="150"/>
      <c r="B29" s="65" t="s">
        <v>163</v>
      </c>
      <c r="C29" s="71">
        <v>20307.999999999993</v>
      </c>
      <c r="D29" s="31">
        <v>0</v>
      </c>
      <c r="E29" s="31">
        <v>0</v>
      </c>
      <c r="F29" s="67">
        <v>20130.000000000007</v>
      </c>
      <c r="G29" s="67">
        <v>20453.999999999993</v>
      </c>
      <c r="H29" s="67">
        <v>5278.9999999999991</v>
      </c>
      <c r="I29" s="67">
        <v>19443.000000000004</v>
      </c>
      <c r="J29" s="67">
        <v>16853</v>
      </c>
      <c r="K29" s="67">
        <v>20266.999999999996</v>
      </c>
      <c r="L29" s="67">
        <v>20410.000000000004</v>
      </c>
      <c r="M29" s="67">
        <v>24522.000000000004</v>
      </c>
      <c r="N29" s="72">
        <v>27141.000000000004</v>
      </c>
    </row>
    <row r="30" spans="1:14" x14ac:dyDescent="0.2">
      <c r="A30" s="150"/>
      <c r="B30" s="65" t="s">
        <v>8</v>
      </c>
      <c r="C30" s="71">
        <v>20387.999999999996</v>
      </c>
      <c r="D30" s="31">
        <v>0</v>
      </c>
      <c r="E30" s="31">
        <v>0</v>
      </c>
      <c r="F30" s="67">
        <v>20362.000000000007</v>
      </c>
      <c r="G30" s="67">
        <v>20360.000000000004</v>
      </c>
      <c r="H30" s="67">
        <v>7933.0000000000082</v>
      </c>
      <c r="I30" s="67">
        <v>20247.999999999996</v>
      </c>
      <c r="J30" s="67">
        <v>16739.000000000007</v>
      </c>
      <c r="K30" s="67">
        <v>20191.999999999989</v>
      </c>
      <c r="L30" s="67">
        <v>20381.999999999993</v>
      </c>
      <c r="M30" s="67">
        <v>25982.000000000004</v>
      </c>
      <c r="N30" s="72">
        <v>34273.999999999993</v>
      </c>
    </row>
    <row r="31" spans="1:14" x14ac:dyDescent="0.2">
      <c r="A31" s="150"/>
      <c r="B31" s="65" t="s">
        <v>5</v>
      </c>
      <c r="C31" s="71">
        <v>25579</v>
      </c>
      <c r="D31" s="31">
        <v>0</v>
      </c>
      <c r="E31" s="31">
        <v>0</v>
      </c>
      <c r="F31" s="67">
        <v>25391.999999999978</v>
      </c>
      <c r="G31" s="67">
        <v>25561.000000000007</v>
      </c>
      <c r="H31" s="67">
        <v>7570</v>
      </c>
      <c r="I31" s="67">
        <v>25423.000000000004</v>
      </c>
      <c r="J31" s="67">
        <v>20028</v>
      </c>
      <c r="K31" s="67">
        <v>25432</v>
      </c>
      <c r="L31" s="67">
        <v>25378</v>
      </c>
      <c r="M31" s="67">
        <v>32185.000000000007</v>
      </c>
      <c r="N31" s="72">
        <v>37364.999999999985</v>
      </c>
    </row>
    <row r="32" spans="1:14" x14ac:dyDescent="0.2">
      <c r="A32" s="150"/>
      <c r="B32" s="65" t="s">
        <v>12</v>
      </c>
      <c r="C32" s="71">
        <v>27248</v>
      </c>
      <c r="D32" s="31">
        <v>0</v>
      </c>
      <c r="E32" s="31">
        <v>0</v>
      </c>
      <c r="F32" s="67">
        <v>27324.999999999996</v>
      </c>
      <c r="G32" s="67">
        <v>27296.999999999996</v>
      </c>
      <c r="H32" s="67">
        <v>8302.9999999999927</v>
      </c>
      <c r="I32" s="67">
        <v>26744.999999999996</v>
      </c>
      <c r="J32" s="67">
        <v>22685.999999999985</v>
      </c>
      <c r="K32" s="67">
        <v>27173.000000000025</v>
      </c>
      <c r="L32" s="67">
        <v>27310.000000000007</v>
      </c>
      <c r="M32" s="67">
        <v>35949.999999999971</v>
      </c>
      <c r="N32" s="72">
        <v>41713.999999999985</v>
      </c>
    </row>
    <row r="33" spans="1:14" x14ac:dyDescent="0.2">
      <c r="A33" s="150"/>
      <c r="B33" s="65" t="s">
        <v>17</v>
      </c>
      <c r="C33" s="71">
        <v>15074.000000000005</v>
      </c>
      <c r="D33" s="31">
        <v>0</v>
      </c>
      <c r="E33" s="31">
        <v>0</v>
      </c>
      <c r="F33" s="67">
        <v>14995.000000000018</v>
      </c>
      <c r="G33" s="67">
        <v>15044</v>
      </c>
      <c r="H33" s="67">
        <v>6034</v>
      </c>
      <c r="I33" s="67">
        <v>14798.000000000007</v>
      </c>
      <c r="J33" s="67">
        <v>12894.000000000005</v>
      </c>
      <c r="K33" s="67">
        <v>15094</v>
      </c>
      <c r="L33" s="67">
        <v>15018.000000000002</v>
      </c>
      <c r="M33" s="67">
        <v>20047</v>
      </c>
      <c r="N33" s="72">
        <v>25702.999999999978</v>
      </c>
    </row>
    <row r="34" spans="1:14" x14ac:dyDescent="0.2">
      <c r="A34" s="150"/>
      <c r="B34" s="65" t="s">
        <v>14</v>
      </c>
      <c r="C34" s="71">
        <v>17195.000000000007</v>
      </c>
      <c r="D34" s="31">
        <v>0</v>
      </c>
      <c r="E34" s="31">
        <v>0</v>
      </c>
      <c r="F34" s="67">
        <v>17048.000000000004</v>
      </c>
      <c r="G34" s="67">
        <v>16544.000000000004</v>
      </c>
      <c r="H34" s="67">
        <v>6582</v>
      </c>
      <c r="I34" s="67">
        <v>15797.000000000005</v>
      </c>
      <c r="J34" s="67">
        <v>13405.000000000004</v>
      </c>
      <c r="K34" s="67">
        <v>15938.999999999998</v>
      </c>
      <c r="L34" s="67">
        <v>16987.000000000007</v>
      </c>
      <c r="M34" s="67">
        <v>22947.999999999993</v>
      </c>
      <c r="N34" s="72">
        <v>28209.000000000007</v>
      </c>
    </row>
    <row r="35" spans="1:14" x14ac:dyDescent="0.2">
      <c r="A35" s="150"/>
      <c r="B35" s="65" t="s">
        <v>58</v>
      </c>
      <c r="C35" s="71">
        <v>14769.000000000005</v>
      </c>
      <c r="D35" s="31">
        <v>0</v>
      </c>
      <c r="E35" s="31">
        <v>0</v>
      </c>
      <c r="F35" s="67">
        <v>14889.999999999993</v>
      </c>
      <c r="G35" s="67">
        <v>14808.999999999995</v>
      </c>
      <c r="H35" s="67">
        <v>5555.0000000000018</v>
      </c>
      <c r="I35" s="67">
        <v>14432.999999999995</v>
      </c>
      <c r="J35" s="67">
        <v>11804.000000000007</v>
      </c>
      <c r="K35" s="67">
        <v>14812.999999999993</v>
      </c>
      <c r="L35" s="67">
        <v>14811</v>
      </c>
      <c r="M35" s="67">
        <v>19832.999999999996</v>
      </c>
      <c r="N35" s="72">
        <v>23757.000000000007</v>
      </c>
    </row>
    <row r="36" spans="1:14" x14ac:dyDescent="0.2">
      <c r="A36" s="150"/>
      <c r="B36" s="65" t="s">
        <v>18</v>
      </c>
      <c r="C36" s="71">
        <v>7947.0000000000009</v>
      </c>
      <c r="D36" s="31">
        <v>0</v>
      </c>
      <c r="E36" s="31">
        <v>0</v>
      </c>
      <c r="F36" s="67">
        <v>7947.0000000000009</v>
      </c>
      <c r="G36" s="67">
        <v>7930.9999999999982</v>
      </c>
      <c r="H36" s="67">
        <v>2862.9999999999991</v>
      </c>
      <c r="I36" s="67">
        <v>7928</v>
      </c>
      <c r="J36" s="67">
        <v>6447</v>
      </c>
      <c r="K36" s="67">
        <v>7950.0000000000027</v>
      </c>
      <c r="L36" s="67">
        <v>7934.9999999999982</v>
      </c>
      <c r="M36" s="67">
        <v>9327.0000000000073</v>
      </c>
      <c r="N36" s="72">
        <v>12894.999999999998</v>
      </c>
    </row>
    <row r="37" spans="1:14" x14ac:dyDescent="0.2">
      <c r="A37" s="150"/>
      <c r="B37" s="65" t="s">
        <v>20</v>
      </c>
      <c r="C37" s="71">
        <v>58425.000000000007</v>
      </c>
      <c r="D37" s="31">
        <v>0</v>
      </c>
      <c r="E37" s="31">
        <v>0</v>
      </c>
      <c r="F37" s="67">
        <v>58175.999999999971</v>
      </c>
      <c r="G37" s="67">
        <v>58297.000000000036</v>
      </c>
      <c r="H37" s="67">
        <v>23374.999999999993</v>
      </c>
      <c r="I37" s="67">
        <v>56696.999999999978</v>
      </c>
      <c r="J37" s="67">
        <v>46488.999999999993</v>
      </c>
      <c r="K37" s="67">
        <v>58239.999999999971</v>
      </c>
      <c r="L37" s="67">
        <v>58345.999999999978</v>
      </c>
      <c r="M37" s="67">
        <v>83051.999999999942</v>
      </c>
      <c r="N37" s="72">
        <v>96627.999999999913</v>
      </c>
    </row>
    <row r="38" spans="1:14" x14ac:dyDescent="0.2">
      <c r="A38" s="150"/>
      <c r="B38" s="65" t="s">
        <v>11</v>
      </c>
      <c r="C38" s="71">
        <v>12997.999999999996</v>
      </c>
      <c r="D38" s="31">
        <v>0</v>
      </c>
      <c r="E38" s="31">
        <v>0</v>
      </c>
      <c r="F38" s="67">
        <v>12983.999999999998</v>
      </c>
      <c r="G38" s="67">
        <v>12977.000000000005</v>
      </c>
      <c r="H38" s="67">
        <v>4014.0000000000005</v>
      </c>
      <c r="I38" s="67">
        <v>12887.999999999991</v>
      </c>
      <c r="J38" s="67">
        <v>10569.999999999996</v>
      </c>
      <c r="K38" s="67">
        <v>12955.999999999995</v>
      </c>
      <c r="L38" s="67">
        <v>12976</v>
      </c>
      <c r="M38" s="67">
        <v>17178.999999999993</v>
      </c>
      <c r="N38" s="72">
        <v>19068.000000000004</v>
      </c>
    </row>
    <row r="39" spans="1:14" x14ac:dyDescent="0.2">
      <c r="A39" s="150"/>
      <c r="B39" s="65" t="s">
        <v>13</v>
      </c>
      <c r="C39" s="71">
        <v>30526.000000000007</v>
      </c>
      <c r="D39" s="31">
        <v>0</v>
      </c>
      <c r="E39" s="31">
        <v>0</v>
      </c>
      <c r="F39" s="67">
        <v>30299.999999999982</v>
      </c>
      <c r="G39" s="67">
        <v>30587.999999999953</v>
      </c>
      <c r="H39" s="67">
        <v>15617.999999999989</v>
      </c>
      <c r="I39" s="67">
        <v>29427</v>
      </c>
      <c r="J39" s="67">
        <v>25089.999999999996</v>
      </c>
      <c r="K39" s="67">
        <v>30874.999999999982</v>
      </c>
      <c r="L39" s="67">
        <v>30582.999999999996</v>
      </c>
      <c r="M39" s="67">
        <v>42046.999999999993</v>
      </c>
      <c r="N39" s="72">
        <v>49773</v>
      </c>
    </row>
    <row r="40" spans="1:14" x14ac:dyDescent="0.2">
      <c r="A40" s="150"/>
      <c r="B40" s="65" t="s">
        <v>54</v>
      </c>
      <c r="C40" s="71">
        <v>11220.000000000005</v>
      </c>
      <c r="D40" s="31">
        <v>0</v>
      </c>
      <c r="E40" s="31">
        <v>0</v>
      </c>
      <c r="F40" s="67">
        <v>10935.000000000004</v>
      </c>
      <c r="G40" s="67">
        <v>11224.000000000007</v>
      </c>
      <c r="H40" s="67">
        <v>3556.9999999999995</v>
      </c>
      <c r="I40" s="67">
        <v>11250.000000000002</v>
      </c>
      <c r="J40" s="67">
        <v>9529.0000000000018</v>
      </c>
      <c r="K40" s="67">
        <v>11022.999999999996</v>
      </c>
      <c r="L40" s="67">
        <v>11250.000000000002</v>
      </c>
      <c r="M40" s="67">
        <v>12359.999999999998</v>
      </c>
      <c r="N40" s="72">
        <v>16817</v>
      </c>
    </row>
    <row r="41" spans="1:14" x14ac:dyDescent="0.2">
      <c r="A41" s="150"/>
      <c r="B41" s="65" t="s">
        <v>6</v>
      </c>
      <c r="C41" s="71">
        <v>12071.000000000009</v>
      </c>
      <c r="D41" s="31">
        <v>0</v>
      </c>
      <c r="E41" s="31">
        <v>0</v>
      </c>
      <c r="F41" s="67">
        <v>11918.000000000002</v>
      </c>
      <c r="G41" s="67">
        <v>12058.000000000009</v>
      </c>
      <c r="H41" s="67">
        <v>3392.0000000000005</v>
      </c>
      <c r="I41" s="67">
        <v>11712</v>
      </c>
      <c r="J41" s="67">
        <v>10651.000000000002</v>
      </c>
      <c r="K41" s="67">
        <v>12058.000000000009</v>
      </c>
      <c r="L41" s="67">
        <v>12057.000000000007</v>
      </c>
      <c r="M41" s="67">
        <v>15075.999999999995</v>
      </c>
      <c r="N41" s="72">
        <v>15629.000000000002</v>
      </c>
    </row>
    <row r="42" spans="1:14" x14ac:dyDescent="0.2">
      <c r="A42" s="150"/>
      <c r="B42" s="65" t="s">
        <v>9</v>
      </c>
      <c r="C42" s="71">
        <v>16291.999999999996</v>
      </c>
      <c r="D42" s="31">
        <v>0</v>
      </c>
      <c r="E42" s="31">
        <v>0</v>
      </c>
      <c r="F42" s="67">
        <v>16293</v>
      </c>
      <c r="G42" s="67">
        <v>16279</v>
      </c>
      <c r="H42" s="67">
        <v>5803.9999999999982</v>
      </c>
      <c r="I42" s="67">
        <v>16292.999999999991</v>
      </c>
      <c r="J42" s="67">
        <v>13601.000000000002</v>
      </c>
      <c r="K42" s="67">
        <v>16035.999999999996</v>
      </c>
      <c r="L42" s="67">
        <v>16290.999999999989</v>
      </c>
      <c r="M42" s="67">
        <v>21667.999999999996</v>
      </c>
      <c r="N42" s="72">
        <v>27205.000000000018</v>
      </c>
    </row>
    <row r="43" spans="1:14" x14ac:dyDescent="0.2">
      <c r="A43" s="150"/>
      <c r="B43" s="65" t="s">
        <v>7</v>
      </c>
      <c r="C43" s="71">
        <v>13110.999999999993</v>
      </c>
      <c r="D43" s="31">
        <v>0</v>
      </c>
      <c r="E43" s="31">
        <v>0</v>
      </c>
      <c r="F43" s="67">
        <v>13151.999999999989</v>
      </c>
      <c r="G43" s="67">
        <v>13116.000000000002</v>
      </c>
      <c r="H43" s="67">
        <v>2833.0000000000027</v>
      </c>
      <c r="I43" s="67">
        <v>12578.000000000007</v>
      </c>
      <c r="J43" s="67">
        <v>10828</v>
      </c>
      <c r="K43" s="67">
        <v>13129.999999999993</v>
      </c>
      <c r="L43" s="67">
        <v>13119.000000000002</v>
      </c>
      <c r="M43" s="67">
        <v>15223.999999999998</v>
      </c>
      <c r="N43" s="72">
        <v>19085.999999999989</v>
      </c>
    </row>
    <row r="44" spans="1:14" ht="13.5" thickBot="1" x14ac:dyDescent="0.25">
      <c r="A44" s="151"/>
      <c r="B44" s="66" t="s">
        <v>4</v>
      </c>
      <c r="C44" s="73">
        <v>471924.00000000029</v>
      </c>
      <c r="D44" s="76">
        <v>0</v>
      </c>
      <c r="E44" s="76">
        <v>0</v>
      </c>
      <c r="F44" s="74">
        <v>469382.99999999971</v>
      </c>
      <c r="G44" s="74">
        <v>470947.00000000052</v>
      </c>
      <c r="H44" s="74">
        <v>165832.00000000058</v>
      </c>
      <c r="I44" s="74">
        <v>448666.99999999872</v>
      </c>
      <c r="J44" s="74">
        <v>387339.00000000006</v>
      </c>
      <c r="K44" s="74">
        <v>469056.00000000047</v>
      </c>
      <c r="L44" s="74">
        <v>470900.00000000076</v>
      </c>
      <c r="M44" s="74">
        <v>615477.00000000058</v>
      </c>
      <c r="N44" s="75">
        <v>734891.00000000047</v>
      </c>
    </row>
    <row r="45" spans="1:14" x14ac:dyDescent="0.2">
      <c r="A45" s="150" t="s">
        <v>91</v>
      </c>
      <c r="B45" s="64" t="s">
        <v>52</v>
      </c>
      <c r="C45" s="68">
        <v>5761.9999999999973</v>
      </c>
      <c r="D45" s="69">
        <v>4851.0000000000018</v>
      </c>
      <c r="E45" s="69">
        <v>629.99999999999966</v>
      </c>
      <c r="F45" s="69">
        <v>1468.0000000000007</v>
      </c>
      <c r="G45" s="69">
        <v>5842</v>
      </c>
      <c r="H45" s="69">
        <v>292</v>
      </c>
      <c r="I45" s="69">
        <v>485.00000000000017</v>
      </c>
      <c r="J45" s="69">
        <v>263.99999999999983</v>
      </c>
      <c r="K45" s="69">
        <v>11140.000000000002</v>
      </c>
      <c r="L45" s="69">
        <v>913</v>
      </c>
      <c r="M45" s="69">
        <v>475.99999999999972</v>
      </c>
      <c r="N45" s="70">
        <v>831.00000000000102</v>
      </c>
    </row>
    <row r="46" spans="1:14" x14ac:dyDescent="0.2">
      <c r="A46" s="150"/>
      <c r="B46" s="65" t="s">
        <v>10</v>
      </c>
      <c r="C46" s="71">
        <v>3751.0000000000018</v>
      </c>
      <c r="D46" s="67">
        <v>2796.9999999999991</v>
      </c>
      <c r="E46" s="67">
        <v>620.00000000000011</v>
      </c>
      <c r="F46" s="67">
        <v>465</v>
      </c>
      <c r="G46" s="67">
        <v>3260.0000000000009</v>
      </c>
      <c r="H46" s="67">
        <v>367.00000000000006</v>
      </c>
      <c r="I46" s="67">
        <v>401.00000000000034</v>
      </c>
      <c r="J46" s="67">
        <v>306.99999999999977</v>
      </c>
      <c r="K46" s="67">
        <v>6439.9999999999982</v>
      </c>
      <c r="L46" s="67">
        <v>520.00000000000023</v>
      </c>
      <c r="M46" s="67">
        <v>760.99999999999966</v>
      </c>
      <c r="N46" s="72">
        <v>584</v>
      </c>
    </row>
    <row r="47" spans="1:14" x14ac:dyDescent="0.2">
      <c r="A47" s="150"/>
      <c r="B47" s="65" t="s">
        <v>15</v>
      </c>
      <c r="C47" s="71">
        <v>3890.0000000000005</v>
      </c>
      <c r="D47" s="67">
        <v>3211.9999999999977</v>
      </c>
      <c r="E47" s="67">
        <v>624</v>
      </c>
      <c r="F47" s="67">
        <v>583.00000000000011</v>
      </c>
      <c r="G47" s="67">
        <v>3136.0000000000023</v>
      </c>
      <c r="H47" s="67">
        <v>187.99999999999991</v>
      </c>
      <c r="I47" s="67">
        <v>235</v>
      </c>
      <c r="J47" s="67">
        <v>234.00000000000003</v>
      </c>
      <c r="K47" s="67">
        <v>6637.0000000000036</v>
      </c>
      <c r="L47" s="67">
        <v>794</v>
      </c>
      <c r="M47" s="67">
        <v>515</v>
      </c>
      <c r="N47" s="72">
        <v>416.99999999999989</v>
      </c>
    </row>
    <row r="48" spans="1:14" x14ac:dyDescent="0.2">
      <c r="A48" s="150"/>
      <c r="B48" s="65" t="s">
        <v>16</v>
      </c>
      <c r="C48" s="71">
        <v>6091.9999999999936</v>
      </c>
      <c r="D48" s="67">
        <v>5514</v>
      </c>
      <c r="E48" s="67">
        <v>976.99999999999989</v>
      </c>
      <c r="F48" s="67">
        <v>1212</v>
      </c>
      <c r="G48" s="67">
        <v>4944.0000000000036</v>
      </c>
      <c r="H48" s="67">
        <v>429</v>
      </c>
      <c r="I48" s="67">
        <v>770.00000000000011</v>
      </c>
      <c r="J48" s="67">
        <v>599</v>
      </c>
      <c r="K48" s="67">
        <v>10188.000000000004</v>
      </c>
      <c r="L48" s="67">
        <v>1367.0000000000002</v>
      </c>
      <c r="M48" s="67">
        <v>2037.0000000000011</v>
      </c>
      <c r="N48" s="72">
        <v>2788</v>
      </c>
    </row>
    <row r="49" spans="1:14" x14ac:dyDescent="0.2">
      <c r="A49" s="150"/>
      <c r="B49" s="65" t="s">
        <v>172</v>
      </c>
      <c r="C49" s="71">
        <v>13903.999999999996</v>
      </c>
      <c r="D49" s="67">
        <v>11415.999999999996</v>
      </c>
      <c r="E49" s="67">
        <v>2567.9999999999991</v>
      </c>
      <c r="F49" s="67">
        <v>2613.0000000000005</v>
      </c>
      <c r="G49" s="67">
        <v>13748.000000000007</v>
      </c>
      <c r="H49" s="67">
        <v>841.99999999999977</v>
      </c>
      <c r="I49" s="67">
        <v>688.99999999999886</v>
      </c>
      <c r="J49" s="67">
        <v>579.0000000000008</v>
      </c>
      <c r="K49" s="67">
        <v>22277.999999999971</v>
      </c>
      <c r="L49" s="67">
        <v>3052.9999999999982</v>
      </c>
      <c r="M49" s="67">
        <v>1914.9999999999991</v>
      </c>
      <c r="N49" s="72">
        <v>1284.0000000000002</v>
      </c>
    </row>
    <row r="50" spans="1:14" x14ac:dyDescent="0.2">
      <c r="A50" s="150"/>
      <c r="B50" s="65" t="s">
        <v>163</v>
      </c>
      <c r="C50" s="71">
        <v>3425.9999999999982</v>
      </c>
      <c r="D50" s="67">
        <v>2887.0000000000009</v>
      </c>
      <c r="E50" s="67">
        <v>492.99999999999977</v>
      </c>
      <c r="F50" s="67">
        <v>1467</v>
      </c>
      <c r="G50" s="67">
        <v>2518.9999999999995</v>
      </c>
      <c r="H50" s="67">
        <v>112</v>
      </c>
      <c r="I50" s="67">
        <v>190</v>
      </c>
      <c r="J50" s="67">
        <v>110</v>
      </c>
      <c r="K50" s="67">
        <v>4826.0000000000009</v>
      </c>
      <c r="L50" s="67">
        <v>775.00000000000045</v>
      </c>
      <c r="M50" s="67">
        <v>490</v>
      </c>
      <c r="N50" s="72">
        <v>663.99999999999955</v>
      </c>
    </row>
    <row r="51" spans="1:14" x14ac:dyDescent="0.2">
      <c r="A51" s="150"/>
      <c r="B51" s="65" t="s">
        <v>8</v>
      </c>
      <c r="C51" s="71">
        <v>4860.9999999999991</v>
      </c>
      <c r="D51" s="67">
        <v>4391.0000000000027</v>
      </c>
      <c r="E51" s="67">
        <v>615.99999999999977</v>
      </c>
      <c r="F51" s="67">
        <v>1819.0000000000014</v>
      </c>
      <c r="G51" s="67">
        <v>3166.0000000000009</v>
      </c>
      <c r="H51" s="67">
        <v>209.00000000000003</v>
      </c>
      <c r="I51" s="67">
        <v>379</v>
      </c>
      <c r="J51" s="67">
        <v>98</v>
      </c>
      <c r="K51" s="67">
        <v>9158</v>
      </c>
      <c r="L51" s="67">
        <v>1015.9999999999998</v>
      </c>
      <c r="M51" s="67">
        <v>236</v>
      </c>
      <c r="N51" s="72">
        <v>337.00000000000011</v>
      </c>
    </row>
    <row r="52" spans="1:14" x14ac:dyDescent="0.2">
      <c r="A52" s="150"/>
      <c r="B52" s="65" t="s">
        <v>5</v>
      </c>
      <c r="C52" s="71">
        <v>6380.9999999999982</v>
      </c>
      <c r="D52" s="67">
        <v>5586.0000000000018</v>
      </c>
      <c r="E52" s="67">
        <v>1021</v>
      </c>
      <c r="F52" s="67">
        <v>3255.0000000000005</v>
      </c>
      <c r="G52" s="67">
        <v>3792.0000000000036</v>
      </c>
      <c r="H52" s="67">
        <v>379.00000000000034</v>
      </c>
      <c r="I52" s="67">
        <v>493</v>
      </c>
      <c r="J52" s="67">
        <v>356.00000000000017</v>
      </c>
      <c r="K52" s="67">
        <v>8006</v>
      </c>
      <c r="L52" s="67">
        <v>1715.0000000000011</v>
      </c>
      <c r="M52" s="67">
        <v>476.00000000000011</v>
      </c>
      <c r="N52" s="72">
        <v>730.00000000000011</v>
      </c>
    </row>
    <row r="53" spans="1:14" x14ac:dyDescent="0.2">
      <c r="A53" s="150"/>
      <c r="B53" s="65" t="s">
        <v>12</v>
      </c>
      <c r="C53" s="71">
        <v>3812.9999999999995</v>
      </c>
      <c r="D53" s="67">
        <v>3260.9999999999977</v>
      </c>
      <c r="E53" s="67">
        <v>703.99999999999955</v>
      </c>
      <c r="F53" s="67">
        <v>665.99999999999977</v>
      </c>
      <c r="G53" s="67">
        <v>3914.9999999999995</v>
      </c>
      <c r="H53" s="67">
        <v>182.00000000000011</v>
      </c>
      <c r="I53" s="67">
        <v>341.00000000000006</v>
      </c>
      <c r="J53" s="67">
        <v>197</v>
      </c>
      <c r="K53" s="67">
        <v>8262</v>
      </c>
      <c r="L53" s="67">
        <v>676.00000000000034</v>
      </c>
      <c r="M53" s="67">
        <v>461.99999999999983</v>
      </c>
      <c r="N53" s="72">
        <v>895</v>
      </c>
    </row>
    <row r="54" spans="1:14" x14ac:dyDescent="0.2">
      <c r="A54" s="150"/>
      <c r="B54" s="65" t="s">
        <v>17</v>
      </c>
      <c r="C54" s="71">
        <v>4311.0000000000027</v>
      </c>
      <c r="D54" s="67">
        <v>3573.9999999999986</v>
      </c>
      <c r="E54" s="67">
        <v>813.99999999999977</v>
      </c>
      <c r="F54" s="67">
        <v>605.00000000000057</v>
      </c>
      <c r="G54" s="67">
        <v>3998.0000000000005</v>
      </c>
      <c r="H54" s="67">
        <v>224.99999999999989</v>
      </c>
      <c r="I54" s="67">
        <v>284.00000000000034</v>
      </c>
      <c r="J54" s="67">
        <v>131.99999999999991</v>
      </c>
      <c r="K54" s="67">
        <v>5338.9999999999982</v>
      </c>
      <c r="L54" s="67">
        <v>717</v>
      </c>
      <c r="M54" s="67">
        <v>367.00000000000011</v>
      </c>
      <c r="N54" s="72">
        <v>558.00000000000011</v>
      </c>
    </row>
    <row r="55" spans="1:14" x14ac:dyDescent="0.2">
      <c r="A55" s="150"/>
      <c r="B55" s="65" t="s">
        <v>14</v>
      </c>
      <c r="C55" s="71">
        <v>4390.9999999999955</v>
      </c>
      <c r="D55" s="67">
        <v>3644.9999999999995</v>
      </c>
      <c r="E55" s="67">
        <v>730.00000000000023</v>
      </c>
      <c r="F55" s="67">
        <v>385.00000000000006</v>
      </c>
      <c r="G55" s="67">
        <v>3385.0000000000005</v>
      </c>
      <c r="H55" s="67">
        <v>180</v>
      </c>
      <c r="I55" s="67">
        <v>262.99999999999989</v>
      </c>
      <c r="J55" s="67">
        <v>57.000000000000043</v>
      </c>
      <c r="K55" s="67">
        <v>5114.9999999999991</v>
      </c>
      <c r="L55" s="67">
        <v>575</v>
      </c>
      <c r="M55" s="67">
        <v>255.99999999999989</v>
      </c>
      <c r="N55" s="72">
        <v>551.00000000000023</v>
      </c>
    </row>
    <row r="56" spans="1:14" x14ac:dyDescent="0.2">
      <c r="A56" s="150"/>
      <c r="B56" s="65" t="s">
        <v>58</v>
      </c>
      <c r="C56" s="71">
        <v>3458.9999999999995</v>
      </c>
      <c r="D56" s="67">
        <v>2671.9999999999995</v>
      </c>
      <c r="E56" s="67">
        <v>572.00000000000023</v>
      </c>
      <c r="F56" s="67">
        <v>1311.9999999999998</v>
      </c>
      <c r="G56" s="67">
        <v>2763.0000000000014</v>
      </c>
      <c r="H56" s="67">
        <v>101</v>
      </c>
      <c r="I56" s="67">
        <v>138</v>
      </c>
      <c r="J56" s="67">
        <v>102</v>
      </c>
      <c r="K56" s="67">
        <v>4537.0000000000018</v>
      </c>
      <c r="L56" s="67">
        <v>764</v>
      </c>
      <c r="M56" s="67">
        <v>175.00000000000003</v>
      </c>
      <c r="N56" s="72">
        <v>312.00000000000006</v>
      </c>
    </row>
    <row r="57" spans="1:14" x14ac:dyDescent="0.2">
      <c r="A57" s="150"/>
      <c r="B57" s="65" t="s">
        <v>18</v>
      </c>
      <c r="C57" s="71">
        <v>1610</v>
      </c>
      <c r="D57" s="67">
        <v>1420.0000000000005</v>
      </c>
      <c r="E57" s="67">
        <v>144.99999999999991</v>
      </c>
      <c r="F57" s="67">
        <v>74.000000000000028</v>
      </c>
      <c r="G57" s="67">
        <v>1085.9999999999998</v>
      </c>
      <c r="H57" s="67">
        <v>95.000000000000014</v>
      </c>
      <c r="I57" s="67">
        <v>99.000000000000014</v>
      </c>
      <c r="J57" s="67">
        <v>40</v>
      </c>
      <c r="K57" s="67">
        <v>2196.0000000000005</v>
      </c>
      <c r="L57" s="67">
        <v>142</v>
      </c>
      <c r="M57" s="67">
        <v>186.00000000000003</v>
      </c>
      <c r="N57" s="72">
        <v>317.99999999999983</v>
      </c>
    </row>
    <row r="58" spans="1:14" x14ac:dyDescent="0.2">
      <c r="A58" s="150"/>
      <c r="B58" s="65" t="s">
        <v>20</v>
      </c>
      <c r="C58" s="71">
        <v>10829.000000000005</v>
      </c>
      <c r="D58" s="67">
        <v>8739.0000000000036</v>
      </c>
      <c r="E58" s="67">
        <v>1629.0000000000007</v>
      </c>
      <c r="F58" s="67">
        <v>1982.000000000002</v>
      </c>
      <c r="G58" s="67">
        <v>10429.999999999993</v>
      </c>
      <c r="H58" s="67">
        <v>589.00000000000102</v>
      </c>
      <c r="I58" s="67">
        <v>554.00000000000114</v>
      </c>
      <c r="J58" s="67">
        <v>247.99999999999983</v>
      </c>
      <c r="K58" s="67">
        <v>21040.999999999978</v>
      </c>
      <c r="L58" s="67">
        <v>2263.9999999999995</v>
      </c>
      <c r="M58" s="67">
        <v>701.99999999999977</v>
      </c>
      <c r="N58" s="72">
        <v>1859.0000000000007</v>
      </c>
    </row>
    <row r="59" spans="1:14" x14ac:dyDescent="0.2">
      <c r="A59" s="150"/>
      <c r="B59" s="65" t="s">
        <v>11</v>
      </c>
      <c r="C59" s="71">
        <v>2998.9999999999986</v>
      </c>
      <c r="D59" s="67">
        <v>2612.0000000000014</v>
      </c>
      <c r="E59" s="67">
        <v>367</v>
      </c>
      <c r="F59" s="67">
        <v>783.0000000000008</v>
      </c>
      <c r="G59" s="67">
        <v>3005.0000000000005</v>
      </c>
      <c r="H59" s="67">
        <v>219.00000000000003</v>
      </c>
      <c r="I59" s="67">
        <v>414.00000000000028</v>
      </c>
      <c r="J59" s="67">
        <v>121</v>
      </c>
      <c r="K59" s="67">
        <v>6428.0000000000036</v>
      </c>
      <c r="L59" s="67">
        <v>448.99999999999937</v>
      </c>
      <c r="M59" s="67">
        <v>417.00000000000023</v>
      </c>
      <c r="N59" s="72">
        <v>512.00000000000034</v>
      </c>
    </row>
    <row r="60" spans="1:14" x14ac:dyDescent="0.2">
      <c r="A60" s="150"/>
      <c r="B60" s="65" t="s">
        <v>13</v>
      </c>
      <c r="C60" s="71">
        <v>5447</v>
      </c>
      <c r="D60" s="67">
        <v>4726.9999999999973</v>
      </c>
      <c r="E60" s="67">
        <v>923.00000000000023</v>
      </c>
      <c r="F60" s="67">
        <v>1073.9999999999998</v>
      </c>
      <c r="G60" s="67">
        <v>5669.9999999999973</v>
      </c>
      <c r="H60" s="67">
        <v>503</v>
      </c>
      <c r="I60" s="67">
        <v>312.00000000000011</v>
      </c>
      <c r="J60" s="67">
        <v>593</v>
      </c>
      <c r="K60" s="67">
        <v>8799.9999999999964</v>
      </c>
      <c r="L60" s="67">
        <v>979.00000000000091</v>
      </c>
      <c r="M60" s="67">
        <v>1664.0000000000009</v>
      </c>
      <c r="N60" s="72">
        <v>2302.9999999999995</v>
      </c>
    </row>
    <row r="61" spans="1:14" x14ac:dyDescent="0.2">
      <c r="A61" s="150"/>
      <c r="B61" s="65" t="s">
        <v>54</v>
      </c>
      <c r="C61" s="71">
        <v>1559.9999999999995</v>
      </c>
      <c r="D61" s="67">
        <v>1259.9999999999995</v>
      </c>
      <c r="E61" s="67">
        <v>224.00000000000014</v>
      </c>
      <c r="F61" s="67">
        <v>208.00000000000003</v>
      </c>
      <c r="G61" s="67">
        <v>1213.0000000000005</v>
      </c>
      <c r="H61" s="67">
        <v>126.00000000000006</v>
      </c>
      <c r="I61" s="67">
        <v>146.00000000000003</v>
      </c>
      <c r="J61" s="67">
        <v>109</v>
      </c>
      <c r="K61" s="67">
        <v>2590.9999999999982</v>
      </c>
      <c r="L61" s="67">
        <v>344</v>
      </c>
      <c r="M61" s="67">
        <v>134</v>
      </c>
      <c r="N61" s="72">
        <v>344.00000000000023</v>
      </c>
    </row>
    <row r="62" spans="1:14" x14ac:dyDescent="0.2">
      <c r="A62" s="150"/>
      <c r="B62" s="65" t="s">
        <v>6</v>
      </c>
      <c r="C62" s="71">
        <v>1682.0000000000005</v>
      </c>
      <c r="D62" s="67">
        <v>1628</v>
      </c>
      <c r="E62" s="67">
        <v>300</v>
      </c>
      <c r="F62" s="67">
        <v>171.00000000000017</v>
      </c>
      <c r="G62" s="67">
        <v>1390.9999999999998</v>
      </c>
      <c r="H62" s="67">
        <v>93.000000000000014</v>
      </c>
      <c r="I62" s="67">
        <v>202.00000000000006</v>
      </c>
      <c r="J62" s="67">
        <v>90</v>
      </c>
      <c r="K62" s="67">
        <v>3154.9999999999991</v>
      </c>
      <c r="L62" s="67">
        <v>387.99999999999977</v>
      </c>
      <c r="M62" s="67">
        <v>65.000000000000014</v>
      </c>
      <c r="N62" s="72">
        <v>425</v>
      </c>
    </row>
    <row r="63" spans="1:14" x14ac:dyDescent="0.2">
      <c r="A63" s="150"/>
      <c r="B63" s="65" t="s">
        <v>9</v>
      </c>
      <c r="C63" s="71">
        <v>3557.9999999999991</v>
      </c>
      <c r="D63" s="67">
        <v>2637.0000000000018</v>
      </c>
      <c r="E63" s="67">
        <v>636</v>
      </c>
      <c r="F63" s="67">
        <v>665</v>
      </c>
      <c r="G63" s="67">
        <v>2839.0000000000005</v>
      </c>
      <c r="H63" s="67">
        <v>166</v>
      </c>
      <c r="I63" s="67">
        <v>383</v>
      </c>
      <c r="J63" s="67">
        <v>177</v>
      </c>
      <c r="K63" s="67">
        <v>5174</v>
      </c>
      <c r="L63" s="67">
        <v>887.00000000000045</v>
      </c>
      <c r="M63" s="67">
        <v>318.00000000000006</v>
      </c>
      <c r="N63" s="72">
        <v>608</v>
      </c>
    </row>
    <row r="64" spans="1:14" x14ac:dyDescent="0.2">
      <c r="A64" s="150"/>
      <c r="B64" s="65" t="s">
        <v>7</v>
      </c>
      <c r="C64" s="71">
        <v>4499</v>
      </c>
      <c r="D64" s="67">
        <v>3845.0000000000005</v>
      </c>
      <c r="E64" s="67">
        <v>688.00000000000011</v>
      </c>
      <c r="F64" s="67">
        <v>319.99999999999989</v>
      </c>
      <c r="G64" s="67">
        <v>4621</v>
      </c>
      <c r="H64" s="67">
        <v>223.00000000000009</v>
      </c>
      <c r="I64" s="67">
        <v>315.00000000000023</v>
      </c>
      <c r="J64" s="67">
        <v>289</v>
      </c>
      <c r="K64" s="67">
        <v>7398.9999999999973</v>
      </c>
      <c r="L64" s="67">
        <v>616.00000000000034</v>
      </c>
      <c r="M64" s="67">
        <v>224.00000000000006</v>
      </c>
      <c r="N64" s="72">
        <v>443.00000000000011</v>
      </c>
    </row>
    <row r="65" spans="1:14" ht="13.5" thickBot="1" x14ac:dyDescent="0.25">
      <c r="A65" s="151"/>
      <c r="B65" s="66" t="s">
        <v>4</v>
      </c>
      <c r="C65" s="73">
        <v>96224.999999999898</v>
      </c>
      <c r="D65" s="74">
        <v>80673.999999999869</v>
      </c>
      <c r="E65" s="74">
        <v>15281.000000000033</v>
      </c>
      <c r="F65" s="74">
        <v>21127.000000000055</v>
      </c>
      <c r="G65" s="74">
        <v>84722.999999999942</v>
      </c>
      <c r="H65" s="74">
        <v>5520.0000000000055</v>
      </c>
      <c r="I65" s="74">
        <v>7092.99999999998</v>
      </c>
      <c r="J65" s="74">
        <v>4702.0000000000064</v>
      </c>
      <c r="K65" s="74">
        <v>158710.00000000044</v>
      </c>
      <c r="L65" s="74">
        <v>18954.000000000007</v>
      </c>
      <c r="M65" s="74">
        <v>11875.999999999991</v>
      </c>
      <c r="N65" s="75">
        <v>16762.999999999978</v>
      </c>
    </row>
    <row r="66" spans="1:14" ht="12.75" customHeight="1" x14ac:dyDescent="0.2">
      <c r="A66" s="150" t="s">
        <v>92</v>
      </c>
      <c r="B66" s="64" t="s">
        <v>52</v>
      </c>
      <c r="C66" s="68">
        <v>27763.000000000007</v>
      </c>
      <c r="D66" s="32">
        <v>0</v>
      </c>
      <c r="E66" s="32">
        <v>0</v>
      </c>
      <c r="F66" s="69">
        <v>26418.999999999985</v>
      </c>
      <c r="G66" s="69">
        <v>27558.999999999975</v>
      </c>
      <c r="H66" s="69">
        <v>8460.0000000000036</v>
      </c>
      <c r="I66" s="69">
        <v>27417.000000000025</v>
      </c>
      <c r="J66" s="69">
        <v>22930.000000000022</v>
      </c>
      <c r="K66" s="69">
        <v>27726.000000000004</v>
      </c>
      <c r="L66" s="69">
        <v>27530.999999999996</v>
      </c>
      <c r="M66" s="69">
        <v>33801.999999999993</v>
      </c>
      <c r="N66" s="70">
        <v>37724.000000000022</v>
      </c>
    </row>
    <row r="67" spans="1:14" x14ac:dyDescent="0.2">
      <c r="A67" s="150"/>
      <c r="B67" s="65" t="s">
        <v>10</v>
      </c>
      <c r="C67" s="71">
        <v>18226.999999999993</v>
      </c>
      <c r="D67" s="31">
        <v>0</v>
      </c>
      <c r="E67" s="31">
        <v>0</v>
      </c>
      <c r="F67" s="67">
        <v>17418.999999999996</v>
      </c>
      <c r="G67" s="67">
        <v>17819.000000000007</v>
      </c>
      <c r="H67" s="67">
        <v>8087</v>
      </c>
      <c r="I67" s="67">
        <v>16599.000000000007</v>
      </c>
      <c r="J67" s="67">
        <v>15968</v>
      </c>
      <c r="K67" s="67">
        <v>18205.999999999993</v>
      </c>
      <c r="L67" s="67">
        <v>17996.000000000007</v>
      </c>
      <c r="M67" s="67">
        <v>21750.999999999996</v>
      </c>
      <c r="N67" s="72">
        <v>25471.000000000011</v>
      </c>
    </row>
    <row r="68" spans="1:14" x14ac:dyDescent="0.2">
      <c r="A68" s="150"/>
      <c r="B68" s="65" t="s">
        <v>15</v>
      </c>
      <c r="C68" s="71">
        <v>17359.999999999993</v>
      </c>
      <c r="D68" s="31">
        <v>0</v>
      </c>
      <c r="E68" s="31">
        <v>0</v>
      </c>
      <c r="F68" s="67">
        <v>17008.999999999985</v>
      </c>
      <c r="G68" s="67">
        <v>17284</v>
      </c>
      <c r="H68" s="67">
        <v>5776.0000000000018</v>
      </c>
      <c r="I68" s="67">
        <v>17065.999999999993</v>
      </c>
      <c r="J68" s="67">
        <v>13873.999999999991</v>
      </c>
      <c r="K68" s="67">
        <v>17268.999999999996</v>
      </c>
      <c r="L68" s="67">
        <v>17298.000000000004</v>
      </c>
      <c r="M68" s="67">
        <v>19986.000000000004</v>
      </c>
      <c r="N68" s="72">
        <v>22043.999999999996</v>
      </c>
    </row>
    <row r="69" spans="1:14" x14ac:dyDescent="0.2">
      <c r="A69" s="150"/>
      <c r="B69" s="65" t="s">
        <v>16</v>
      </c>
      <c r="C69" s="71">
        <v>35725.000000000007</v>
      </c>
      <c r="D69" s="31">
        <v>0</v>
      </c>
      <c r="E69" s="31">
        <v>0</v>
      </c>
      <c r="F69" s="67">
        <v>34908.000000000044</v>
      </c>
      <c r="G69" s="67">
        <v>35511.999999999956</v>
      </c>
      <c r="H69" s="67">
        <v>10579.000000000002</v>
      </c>
      <c r="I69" s="67">
        <v>34204</v>
      </c>
      <c r="J69" s="67">
        <v>28802.999999999978</v>
      </c>
      <c r="K69" s="67">
        <v>35638.999999999971</v>
      </c>
      <c r="L69" s="67">
        <v>35142.999999999993</v>
      </c>
      <c r="M69" s="67">
        <v>44177.000000000007</v>
      </c>
      <c r="N69" s="72">
        <v>53880.000000000007</v>
      </c>
    </row>
    <row r="70" spans="1:14" x14ac:dyDescent="0.2">
      <c r="A70" s="150"/>
      <c r="B70" s="65" t="s">
        <v>172</v>
      </c>
      <c r="C70" s="71">
        <v>97998.000000000102</v>
      </c>
      <c r="D70" s="31">
        <v>0</v>
      </c>
      <c r="E70" s="31">
        <v>0</v>
      </c>
      <c r="F70" s="67">
        <v>94743.999999999854</v>
      </c>
      <c r="G70" s="67">
        <v>97060.000000000015</v>
      </c>
      <c r="H70" s="67">
        <v>29996.000000000029</v>
      </c>
      <c r="I70" s="67">
        <v>93928.000000000146</v>
      </c>
      <c r="J70" s="67">
        <v>82907.000000000029</v>
      </c>
      <c r="K70" s="67">
        <v>97731.000000000029</v>
      </c>
      <c r="L70" s="67">
        <v>97452.000000000029</v>
      </c>
      <c r="M70" s="67">
        <v>116521.00000000009</v>
      </c>
      <c r="N70" s="72">
        <v>131115.00000000003</v>
      </c>
    </row>
    <row r="71" spans="1:14" x14ac:dyDescent="0.2">
      <c r="A71" s="150"/>
      <c r="B71" s="65" t="s">
        <v>163</v>
      </c>
      <c r="C71" s="71">
        <v>20869.999999999989</v>
      </c>
      <c r="D71" s="31">
        <v>0</v>
      </c>
      <c r="E71" s="31">
        <v>0</v>
      </c>
      <c r="F71" s="67">
        <v>20091.999999999989</v>
      </c>
      <c r="G71" s="67">
        <v>20960.000000000007</v>
      </c>
      <c r="H71" s="67">
        <v>5347.9999999999991</v>
      </c>
      <c r="I71" s="67">
        <v>20820.000000000018</v>
      </c>
      <c r="J71" s="67">
        <v>17669.999999999985</v>
      </c>
      <c r="K71" s="67">
        <v>21066.000000000011</v>
      </c>
      <c r="L71" s="67">
        <v>20992.999999999996</v>
      </c>
      <c r="M71" s="67">
        <v>24828.000000000007</v>
      </c>
      <c r="N71" s="72">
        <v>27905.000000000011</v>
      </c>
    </row>
    <row r="72" spans="1:14" x14ac:dyDescent="0.2">
      <c r="A72" s="150"/>
      <c r="B72" s="65" t="s">
        <v>8</v>
      </c>
      <c r="C72" s="71">
        <v>21739</v>
      </c>
      <c r="D72" s="31">
        <v>0</v>
      </c>
      <c r="E72" s="31">
        <v>0</v>
      </c>
      <c r="F72" s="67">
        <v>21337.999999999996</v>
      </c>
      <c r="G72" s="67">
        <v>21704.999999999996</v>
      </c>
      <c r="H72" s="67">
        <v>8084.0000000000073</v>
      </c>
      <c r="I72" s="67">
        <v>21564</v>
      </c>
      <c r="J72" s="67">
        <v>17856.000000000011</v>
      </c>
      <c r="K72" s="67">
        <v>21734</v>
      </c>
      <c r="L72" s="67">
        <v>21614.000000000004</v>
      </c>
      <c r="M72" s="67">
        <v>26141.999999999996</v>
      </c>
      <c r="N72" s="72">
        <v>33667.000000000036</v>
      </c>
    </row>
    <row r="73" spans="1:14" x14ac:dyDescent="0.2">
      <c r="A73" s="150"/>
      <c r="B73" s="65" t="s">
        <v>5</v>
      </c>
      <c r="C73" s="71">
        <v>26663.999999999985</v>
      </c>
      <c r="D73" s="31">
        <v>0</v>
      </c>
      <c r="E73" s="31">
        <v>0</v>
      </c>
      <c r="F73" s="67">
        <v>25935.999999999993</v>
      </c>
      <c r="G73" s="67">
        <v>26645.999999999993</v>
      </c>
      <c r="H73" s="67">
        <v>8444.0000000000055</v>
      </c>
      <c r="I73" s="67">
        <v>26546.000000000004</v>
      </c>
      <c r="J73" s="67">
        <v>21569.999999999996</v>
      </c>
      <c r="K73" s="67">
        <v>26636</v>
      </c>
      <c r="L73" s="67">
        <v>26704.000000000011</v>
      </c>
      <c r="M73" s="67">
        <v>32048.000000000004</v>
      </c>
      <c r="N73" s="72">
        <v>37442.999999999985</v>
      </c>
    </row>
    <row r="74" spans="1:14" x14ac:dyDescent="0.2">
      <c r="A74" s="150"/>
      <c r="B74" s="65" t="s">
        <v>12</v>
      </c>
      <c r="C74" s="71">
        <v>28610</v>
      </c>
      <c r="D74" s="31">
        <v>0</v>
      </c>
      <c r="E74" s="31">
        <v>0</v>
      </c>
      <c r="F74" s="67">
        <v>28437.000000000004</v>
      </c>
      <c r="G74" s="67">
        <v>28311</v>
      </c>
      <c r="H74" s="67">
        <v>8788.9999999999927</v>
      </c>
      <c r="I74" s="67">
        <v>27859.999999999996</v>
      </c>
      <c r="J74" s="67">
        <v>24124</v>
      </c>
      <c r="K74" s="67">
        <v>28752.999999999985</v>
      </c>
      <c r="L74" s="67">
        <v>28623.999999999993</v>
      </c>
      <c r="M74" s="67">
        <v>35950.000000000022</v>
      </c>
      <c r="N74" s="72">
        <v>41015.000000000029</v>
      </c>
    </row>
    <row r="75" spans="1:14" x14ac:dyDescent="0.2">
      <c r="A75" s="150"/>
      <c r="B75" s="65" t="s">
        <v>17</v>
      </c>
      <c r="C75" s="71">
        <v>15964.999999999996</v>
      </c>
      <c r="D75" s="31">
        <v>0</v>
      </c>
      <c r="E75" s="31">
        <v>0</v>
      </c>
      <c r="F75" s="67">
        <v>15810.000000000002</v>
      </c>
      <c r="G75" s="67">
        <v>16173</v>
      </c>
      <c r="H75" s="67">
        <v>6544.0000000000045</v>
      </c>
      <c r="I75" s="67">
        <v>16018</v>
      </c>
      <c r="J75" s="67">
        <v>13716.999999999995</v>
      </c>
      <c r="K75" s="67">
        <v>16227.000000000002</v>
      </c>
      <c r="L75" s="67">
        <v>16190.999999999998</v>
      </c>
      <c r="M75" s="67">
        <v>20576</v>
      </c>
      <c r="N75" s="72">
        <v>25405.999999999993</v>
      </c>
    </row>
    <row r="76" spans="1:14" x14ac:dyDescent="0.2">
      <c r="A76" s="150"/>
      <c r="B76" s="65" t="s">
        <v>14</v>
      </c>
      <c r="C76" s="71">
        <v>19552.000000000004</v>
      </c>
      <c r="D76" s="31">
        <v>0</v>
      </c>
      <c r="E76" s="31">
        <v>0</v>
      </c>
      <c r="F76" s="67">
        <v>18891.999999999993</v>
      </c>
      <c r="G76" s="67">
        <v>18992.000000000007</v>
      </c>
      <c r="H76" s="67">
        <v>7425.0000000000009</v>
      </c>
      <c r="I76" s="67">
        <v>18702.999999999993</v>
      </c>
      <c r="J76" s="67">
        <v>15637.000000000004</v>
      </c>
      <c r="K76" s="67">
        <v>17816.000000000011</v>
      </c>
      <c r="L76" s="67">
        <v>18899.000000000015</v>
      </c>
      <c r="M76" s="67">
        <v>23752.999999999996</v>
      </c>
      <c r="N76" s="72">
        <v>29361</v>
      </c>
    </row>
    <row r="77" spans="1:14" x14ac:dyDescent="0.2">
      <c r="A77" s="150"/>
      <c r="B77" s="65" t="s">
        <v>58</v>
      </c>
      <c r="C77" s="71">
        <v>16000.000000000004</v>
      </c>
      <c r="D77" s="31">
        <v>0</v>
      </c>
      <c r="E77" s="31">
        <v>0</v>
      </c>
      <c r="F77" s="67">
        <v>15766.000000000007</v>
      </c>
      <c r="G77" s="67">
        <v>16130.000000000004</v>
      </c>
      <c r="H77" s="67">
        <v>6053.0000000000018</v>
      </c>
      <c r="I77" s="67">
        <v>15894.999999999991</v>
      </c>
      <c r="J77" s="67">
        <v>12909.999999999998</v>
      </c>
      <c r="K77" s="67">
        <v>16144.000000000005</v>
      </c>
      <c r="L77" s="67">
        <v>16093.999999999998</v>
      </c>
      <c r="M77" s="67">
        <v>20001.999999999996</v>
      </c>
      <c r="N77" s="72">
        <v>23514.999999999996</v>
      </c>
    </row>
    <row r="78" spans="1:14" x14ac:dyDescent="0.2">
      <c r="A78" s="150"/>
      <c r="B78" s="65" t="s">
        <v>18</v>
      </c>
      <c r="C78" s="71">
        <v>8583</v>
      </c>
      <c r="D78" s="31">
        <v>0</v>
      </c>
      <c r="E78" s="31">
        <v>0</v>
      </c>
      <c r="F78" s="67">
        <v>8387.0000000000018</v>
      </c>
      <c r="G78" s="67">
        <v>8511.0000000000018</v>
      </c>
      <c r="H78" s="67">
        <v>2939.0000000000005</v>
      </c>
      <c r="I78" s="67">
        <v>8481</v>
      </c>
      <c r="J78" s="67">
        <v>6919.9999999999991</v>
      </c>
      <c r="K78" s="67">
        <v>8523.9999999999982</v>
      </c>
      <c r="L78" s="67">
        <v>8517.9999999999964</v>
      </c>
      <c r="M78" s="67">
        <v>9601.0000000000018</v>
      </c>
      <c r="N78" s="72">
        <v>12855.999999999996</v>
      </c>
    </row>
    <row r="79" spans="1:14" x14ac:dyDescent="0.2">
      <c r="A79" s="150"/>
      <c r="B79" s="65" t="s">
        <v>20</v>
      </c>
      <c r="C79" s="71">
        <v>63781.999999999978</v>
      </c>
      <c r="D79" s="31">
        <v>0</v>
      </c>
      <c r="E79" s="31">
        <v>0</v>
      </c>
      <c r="F79" s="67">
        <v>61663</v>
      </c>
      <c r="G79" s="67">
        <v>63762.000000000015</v>
      </c>
      <c r="H79" s="67">
        <v>24259.000000000018</v>
      </c>
      <c r="I79" s="67">
        <v>61451.999999999993</v>
      </c>
      <c r="J79" s="67">
        <v>50505</v>
      </c>
      <c r="K79" s="67">
        <v>64141.999999999978</v>
      </c>
      <c r="L79" s="67">
        <v>62945</v>
      </c>
      <c r="M79" s="67">
        <v>86897.999999999985</v>
      </c>
      <c r="N79" s="72">
        <v>101445</v>
      </c>
    </row>
    <row r="80" spans="1:14" x14ac:dyDescent="0.2">
      <c r="A80" s="150"/>
      <c r="B80" s="65" t="s">
        <v>11</v>
      </c>
      <c r="C80" s="71">
        <v>14039.000000000013</v>
      </c>
      <c r="D80" s="31">
        <v>0</v>
      </c>
      <c r="E80" s="31">
        <v>0</v>
      </c>
      <c r="F80" s="67">
        <v>13641</v>
      </c>
      <c r="G80" s="67">
        <v>14004.000000000007</v>
      </c>
      <c r="H80" s="67">
        <v>4141.0000000000009</v>
      </c>
      <c r="I80" s="67">
        <v>13795.999999999987</v>
      </c>
      <c r="J80" s="67">
        <v>11543.999999999995</v>
      </c>
      <c r="K80" s="67">
        <v>13986</v>
      </c>
      <c r="L80" s="67">
        <v>13969.000000000015</v>
      </c>
      <c r="M80" s="67">
        <v>17460</v>
      </c>
      <c r="N80" s="72">
        <v>19071</v>
      </c>
    </row>
    <row r="81" spans="1:14" x14ac:dyDescent="0.2">
      <c r="A81" s="150"/>
      <c r="B81" s="65" t="s">
        <v>13</v>
      </c>
      <c r="C81" s="71">
        <v>31660.000000000022</v>
      </c>
      <c r="D81" s="31">
        <v>0</v>
      </c>
      <c r="E81" s="31">
        <v>0</v>
      </c>
      <c r="F81" s="67">
        <v>30911.999999999996</v>
      </c>
      <c r="G81" s="67">
        <v>31692.000000000004</v>
      </c>
      <c r="H81" s="67">
        <v>16357.999999999993</v>
      </c>
      <c r="I81" s="67">
        <v>30147.999999999996</v>
      </c>
      <c r="J81" s="67">
        <v>26027.000000000007</v>
      </c>
      <c r="K81" s="67">
        <v>31895.999999999993</v>
      </c>
      <c r="L81" s="67">
        <v>31545.999999999982</v>
      </c>
      <c r="M81" s="67">
        <v>43147.999999999978</v>
      </c>
      <c r="N81" s="72">
        <v>50627.000000000015</v>
      </c>
    </row>
    <row r="82" spans="1:14" x14ac:dyDescent="0.2">
      <c r="A82" s="150"/>
      <c r="B82" s="65" t="s">
        <v>54</v>
      </c>
      <c r="C82" s="71">
        <v>11599.000000000004</v>
      </c>
      <c r="D82" s="31">
        <v>0</v>
      </c>
      <c r="E82" s="31">
        <v>0</v>
      </c>
      <c r="F82" s="67">
        <v>11224.000000000002</v>
      </c>
      <c r="G82" s="67">
        <v>11706</v>
      </c>
      <c r="H82" s="67">
        <v>3632</v>
      </c>
      <c r="I82" s="67">
        <v>11701.999999999995</v>
      </c>
      <c r="J82" s="67">
        <v>9863.0000000000055</v>
      </c>
      <c r="K82" s="67">
        <v>11979.000000000005</v>
      </c>
      <c r="L82" s="67">
        <v>11678.999999999993</v>
      </c>
      <c r="M82" s="67">
        <v>12503</v>
      </c>
      <c r="N82" s="72">
        <v>16690.000000000007</v>
      </c>
    </row>
    <row r="83" spans="1:14" x14ac:dyDescent="0.2">
      <c r="A83" s="150"/>
      <c r="B83" s="65" t="s">
        <v>6</v>
      </c>
      <c r="C83" s="71">
        <v>12713.999999999998</v>
      </c>
      <c r="D83" s="31">
        <v>0</v>
      </c>
      <c r="E83" s="31">
        <v>0</v>
      </c>
      <c r="F83" s="67">
        <v>12559.000000000002</v>
      </c>
      <c r="G83" s="67">
        <v>12711.999999999996</v>
      </c>
      <c r="H83" s="67">
        <v>3355.0000000000018</v>
      </c>
      <c r="I83" s="67">
        <v>12238.000000000002</v>
      </c>
      <c r="J83" s="67">
        <v>11182.999999999993</v>
      </c>
      <c r="K83" s="67">
        <v>12722.999999999993</v>
      </c>
      <c r="L83" s="67">
        <v>12769.999999999991</v>
      </c>
      <c r="M83" s="67">
        <v>15555.999999999998</v>
      </c>
      <c r="N83" s="72">
        <v>15564.999999999996</v>
      </c>
    </row>
    <row r="84" spans="1:14" x14ac:dyDescent="0.2">
      <c r="A84" s="150"/>
      <c r="B84" s="65" t="s">
        <v>9</v>
      </c>
      <c r="C84" s="71">
        <v>17279.000000000004</v>
      </c>
      <c r="D84" s="31">
        <v>0</v>
      </c>
      <c r="E84" s="31">
        <v>0</v>
      </c>
      <c r="F84" s="67">
        <v>16913.000000000015</v>
      </c>
      <c r="G84" s="67">
        <v>17339</v>
      </c>
      <c r="H84" s="67">
        <v>6052.9999999999982</v>
      </c>
      <c r="I84" s="67">
        <v>17106.000000000004</v>
      </c>
      <c r="J84" s="67">
        <v>14444.999999999996</v>
      </c>
      <c r="K84" s="67">
        <v>17246.000000000004</v>
      </c>
      <c r="L84" s="67">
        <v>17080</v>
      </c>
      <c r="M84" s="67">
        <v>21798.000000000004</v>
      </c>
      <c r="N84" s="72">
        <v>26770.999999999985</v>
      </c>
    </row>
    <row r="85" spans="1:14" x14ac:dyDescent="0.2">
      <c r="A85" s="150"/>
      <c r="B85" s="65" t="s">
        <v>7</v>
      </c>
      <c r="C85" s="71">
        <v>13715</v>
      </c>
      <c r="D85" s="31">
        <v>0</v>
      </c>
      <c r="E85" s="31">
        <v>0</v>
      </c>
      <c r="F85" s="67">
        <v>13476.000000000005</v>
      </c>
      <c r="G85" s="67">
        <v>13679.000000000004</v>
      </c>
      <c r="H85" s="67">
        <v>3230.9999999999986</v>
      </c>
      <c r="I85" s="67">
        <v>13048.999999999995</v>
      </c>
      <c r="J85" s="67">
        <v>11317.999999999998</v>
      </c>
      <c r="K85" s="67">
        <v>13715</v>
      </c>
      <c r="L85" s="67">
        <v>13585.000000000004</v>
      </c>
      <c r="M85" s="67">
        <v>15335.000000000004</v>
      </c>
      <c r="N85" s="72">
        <v>18053.999999999993</v>
      </c>
    </row>
    <row r="86" spans="1:14" ht="13.5" thickBot="1" x14ac:dyDescent="0.25">
      <c r="A86" s="151"/>
      <c r="B86" s="66" t="s">
        <v>4</v>
      </c>
      <c r="C86" s="73">
        <v>519843.99999999959</v>
      </c>
      <c r="D86" s="76">
        <v>0</v>
      </c>
      <c r="E86" s="76">
        <v>0</v>
      </c>
      <c r="F86" s="74">
        <v>505544.99999999831</v>
      </c>
      <c r="G86" s="74">
        <v>517555.99999999994</v>
      </c>
      <c r="H86" s="74">
        <v>177553.00000000026</v>
      </c>
      <c r="I86" s="74">
        <v>504591.99999999878</v>
      </c>
      <c r="J86" s="74">
        <v>429770.99999999907</v>
      </c>
      <c r="K86" s="74">
        <v>519158.00000000122</v>
      </c>
      <c r="L86" s="74">
        <v>516631.00000000035</v>
      </c>
      <c r="M86" s="74">
        <v>641835.00000000163</v>
      </c>
      <c r="N86" s="75">
        <v>749624.9999999986</v>
      </c>
    </row>
    <row r="87" spans="1:14" ht="12.75" customHeight="1" x14ac:dyDescent="0.2">
      <c r="A87" s="150" t="s">
        <v>93</v>
      </c>
      <c r="B87" s="64" t="s">
        <v>52</v>
      </c>
      <c r="C87" s="68">
        <v>4679.9999999999982</v>
      </c>
      <c r="D87" s="69">
        <v>3918</v>
      </c>
      <c r="E87" s="69">
        <v>546.00000000000057</v>
      </c>
      <c r="F87" s="69">
        <v>1325.9999999999993</v>
      </c>
      <c r="G87" s="69">
        <v>4798.0000000000036</v>
      </c>
      <c r="H87" s="69">
        <v>150.99999999999983</v>
      </c>
      <c r="I87" s="69">
        <v>420.99999999999989</v>
      </c>
      <c r="J87" s="69">
        <v>97.000000000000057</v>
      </c>
      <c r="K87" s="69">
        <v>9242.0000000000018</v>
      </c>
      <c r="L87" s="69">
        <v>725</v>
      </c>
      <c r="M87" s="69">
        <v>404.00000000000023</v>
      </c>
      <c r="N87" s="70">
        <v>746.00000000000034</v>
      </c>
    </row>
    <row r="88" spans="1:14" x14ac:dyDescent="0.2">
      <c r="A88" s="150"/>
      <c r="B88" s="65" t="s">
        <v>10</v>
      </c>
      <c r="C88" s="71">
        <v>2920.9999999999995</v>
      </c>
      <c r="D88" s="67">
        <v>2278.0000000000005</v>
      </c>
      <c r="E88" s="67">
        <v>483.00000000000017</v>
      </c>
      <c r="F88" s="67">
        <v>260</v>
      </c>
      <c r="G88" s="67">
        <v>2590.0000000000005</v>
      </c>
      <c r="H88" s="67">
        <v>132.00000000000009</v>
      </c>
      <c r="I88" s="67">
        <v>145.00000000000003</v>
      </c>
      <c r="J88" s="67">
        <v>135</v>
      </c>
      <c r="K88" s="67">
        <v>5034</v>
      </c>
      <c r="L88" s="67">
        <v>308.99999999999983</v>
      </c>
      <c r="M88" s="67">
        <v>584.00000000000011</v>
      </c>
      <c r="N88" s="72">
        <v>415.99999999999972</v>
      </c>
    </row>
    <row r="89" spans="1:14" x14ac:dyDescent="0.2">
      <c r="A89" s="150"/>
      <c r="B89" s="65" t="s">
        <v>15</v>
      </c>
      <c r="C89" s="71">
        <v>3229.0000000000005</v>
      </c>
      <c r="D89" s="67">
        <v>2674.9999999999973</v>
      </c>
      <c r="E89" s="67">
        <v>481</v>
      </c>
      <c r="F89" s="67">
        <v>489.99999999999977</v>
      </c>
      <c r="G89" s="67">
        <v>2657</v>
      </c>
      <c r="H89" s="67">
        <v>95.999999999999929</v>
      </c>
      <c r="I89" s="67">
        <v>202</v>
      </c>
      <c r="J89" s="67">
        <v>177.00000000000003</v>
      </c>
      <c r="K89" s="67">
        <v>5453.9999999999982</v>
      </c>
      <c r="L89" s="67">
        <v>672.00000000000011</v>
      </c>
      <c r="M89" s="67">
        <v>331.99999999999989</v>
      </c>
      <c r="N89" s="72">
        <v>401</v>
      </c>
    </row>
    <row r="90" spans="1:14" x14ac:dyDescent="0.2">
      <c r="A90" s="150"/>
      <c r="B90" s="65" t="s">
        <v>16</v>
      </c>
      <c r="C90" s="71">
        <v>5000.9999999999936</v>
      </c>
      <c r="D90" s="67">
        <v>4631.0000000000055</v>
      </c>
      <c r="E90" s="67">
        <v>777</v>
      </c>
      <c r="F90" s="67">
        <v>900.00000000000125</v>
      </c>
      <c r="G90" s="67">
        <v>4118</v>
      </c>
      <c r="H90" s="67">
        <v>214.00000000000009</v>
      </c>
      <c r="I90" s="67">
        <v>564.00000000000023</v>
      </c>
      <c r="J90" s="67">
        <v>448.00000000000023</v>
      </c>
      <c r="K90" s="67">
        <v>8551.0000000000018</v>
      </c>
      <c r="L90" s="67">
        <v>993.00000000000023</v>
      </c>
      <c r="M90" s="67">
        <v>1395.0000000000007</v>
      </c>
      <c r="N90" s="72">
        <v>2037.0000000000007</v>
      </c>
    </row>
    <row r="91" spans="1:14" x14ac:dyDescent="0.2">
      <c r="A91" s="150"/>
      <c r="B91" s="65" t="s">
        <v>172</v>
      </c>
      <c r="C91" s="71">
        <v>11512.000000000002</v>
      </c>
      <c r="D91" s="67">
        <v>9069.0000000000036</v>
      </c>
      <c r="E91" s="67">
        <v>2151.9999999999991</v>
      </c>
      <c r="F91" s="67">
        <v>1941.0000000000002</v>
      </c>
      <c r="G91" s="67">
        <v>11812.99999999998</v>
      </c>
      <c r="H91" s="67">
        <v>396</v>
      </c>
      <c r="I91" s="67">
        <v>573</v>
      </c>
      <c r="J91" s="67">
        <v>267.99999999999983</v>
      </c>
      <c r="K91" s="67">
        <v>18703</v>
      </c>
      <c r="L91" s="67">
        <v>2217.0000000000027</v>
      </c>
      <c r="M91" s="67">
        <v>849.99999999999898</v>
      </c>
      <c r="N91" s="72">
        <v>991.99999999999955</v>
      </c>
    </row>
    <row r="92" spans="1:14" x14ac:dyDescent="0.2">
      <c r="A92" s="150"/>
      <c r="B92" s="65" t="s">
        <v>163</v>
      </c>
      <c r="C92" s="71">
        <v>2734.0000000000005</v>
      </c>
      <c r="D92" s="67">
        <v>2269</v>
      </c>
      <c r="E92" s="67">
        <v>368.99999999999977</v>
      </c>
      <c r="F92" s="67">
        <v>1029.9999999999998</v>
      </c>
      <c r="G92" s="67">
        <v>1823.9999999999991</v>
      </c>
      <c r="H92" s="67">
        <v>75.000000000000043</v>
      </c>
      <c r="I92" s="67">
        <v>166.00000000000006</v>
      </c>
      <c r="J92" s="67">
        <v>92.000000000000028</v>
      </c>
      <c r="K92" s="67">
        <v>4141.0000000000018</v>
      </c>
      <c r="L92" s="67">
        <v>633</v>
      </c>
      <c r="M92" s="67">
        <v>268.00000000000006</v>
      </c>
      <c r="N92" s="72">
        <v>427</v>
      </c>
    </row>
    <row r="93" spans="1:14" x14ac:dyDescent="0.2">
      <c r="A93" s="150"/>
      <c r="B93" s="65" t="s">
        <v>8</v>
      </c>
      <c r="C93" s="71">
        <v>4113.9999999999991</v>
      </c>
      <c r="D93" s="67">
        <v>3752.9999999999986</v>
      </c>
      <c r="E93" s="67">
        <v>532.99999999999977</v>
      </c>
      <c r="F93" s="67">
        <v>1583.0000000000005</v>
      </c>
      <c r="G93" s="67">
        <v>2647.9999999999982</v>
      </c>
      <c r="H93" s="67">
        <v>157</v>
      </c>
      <c r="I93" s="67">
        <v>336.00000000000006</v>
      </c>
      <c r="J93" s="67">
        <v>89</v>
      </c>
      <c r="K93" s="67">
        <v>8152.0000000000045</v>
      </c>
      <c r="L93" s="67">
        <v>773</v>
      </c>
      <c r="M93" s="67">
        <v>178.00000000000009</v>
      </c>
      <c r="N93" s="72">
        <v>315.00000000000017</v>
      </c>
    </row>
    <row r="94" spans="1:14" x14ac:dyDescent="0.2">
      <c r="A94" s="150"/>
      <c r="B94" s="65" t="s">
        <v>5</v>
      </c>
      <c r="C94" s="71">
        <v>5431.0000000000036</v>
      </c>
      <c r="D94" s="67">
        <v>4846.0000000000036</v>
      </c>
      <c r="E94" s="67">
        <v>880.00000000000068</v>
      </c>
      <c r="F94" s="67">
        <v>2640.9999999999973</v>
      </c>
      <c r="G94" s="67">
        <v>3127.0000000000009</v>
      </c>
      <c r="H94" s="67">
        <v>184</v>
      </c>
      <c r="I94" s="67">
        <v>306.00000000000011</v>
      </c>
      <c r="J94" s="67">
        <v>84.000000000000014</v>
      </c>
      <c r="K94" s="67">
        <v>6948.0000000000018</v>
      </c>
      <c r="L94" s="67">
        <v>1271.9999999999995</v>
      </c>
      <c r="M94" s="67">
        <v>81</v>
      </c>
      <c r="N94" s="72">
        <v>208.00000000000003</v>
      </c>
    </row>
    <row r="95" spans="1:14" x14ac:dyDescent="0.2">
      <c r="A95" s="150"/>
      <c r="B95" s="65" t="s">
        <v>12</v>
      </c>
      <c r="C95" s="71">
        <v>3431.0000000000005</v>
      </c>
      <c r="D95" s="67">
        <v>2920.9999999999977</v>
      </c>
      <c r="E95" s="67">
        <v>626.00000000000011</v>
      </c>
      <c r="F95" s="67">
        <v>604.99999999999977</v>
      </c>
      <c r="G95" s="67">
        <v>3527.9999999999986</v>
      </c>
      <c r="H95" s="67">
        <v>140.00000000000003</v>
      </c>
      <c r="I95" s="67">
        <v>289.00000000000045</v>
      </c>
      <c r="J95" s="67">
        <v>183</v>
      </c>
      <c r="K95" s="67">
        <v>7143.0000000000036</v>
      </c>
      <c r="L95" s="67">
        <v>617.99999999999955</v>
      </c>
      <c r="M95" s="67">
        <v>447</v>
      </c>
      <c r="N95" s="72">
        <v>867.00000000000011</v>
      </c>
    </row>
    <row r="96" spans="1:14" x14ac:dyDescent="0.2">
      <c r="A96" s="150"/>
      <c r="B96" s="65" t="s">
        <v>17</v>
      </c>
      <c r="C96" s="71">
        <v>2967.9999999999977</v>
      </c>
      <c r="D96" s="67">
        <v>2592.0000000000005</v>
      </c>
      <c r="E96" s="67">
        <v>532.00000000000023</v>
      </c>
      <c r="F96" s="67">
        <v>411.00000000000034</v>
      </c>
      <c r="G96" s="67">
        <v>2907</v>
      </c>
      <c r="H96" s="67">
        <v>136</v>
      </c>
      <c r="I96" s="67">
        <v>226</v>
      </c>
      <c r="J96" s="67">
        <v>84.000000000000043</v>
      </c>
      <c r="K96" s="67">
        <v>3951</v>
      </c>
      <c r="L96" s="67">
        <v>528</v>
      </c>
      <c r="M96" s="67">
        <v>272.00000000000006</v>
      </c>
      <c r="N96" s="72">
        <v>522.00000000000023</v>
      </c>
    </row>
    <row r="97" spans="1:14" x14ac:dyDescent="0.2">
      <c r="A97" s="150"/>
      <c r="B97" s="65" t="s">
        <v>14</v>
      </c>
      <c r="C97" s="71">
        <v>3697.9999999999995</v>
      </c>
      <c r="D97" s="67">
        <v>3086.0000000000005</v>
      </c>
      <c r="E97" s="67">
        <v>619.00000000000011</v>
      </c>
      <c r="F97" s="67">
        <v>302.00000000000017</v>
      </c>
      <c r="G97" s="67">
        <v>2795.0000000000009</v>
      </c>
      <c r="H97" s="67">
        <v>120</v>
      </c>
      <c r="I97" s="67">
        <v>167.99999999999991</v>
      </c>
      <c r="J97" s="67">
        <v>49</v>
      </c>
      <c r="K97" s="67">
        <v>4185.9999999999982</v>
      </c>
      <c r="L97" s="67">
        <v>508</v>
      </c>
      <c r="M97" s="67">
        <v>244.00000000000017</v>
      </c>
      <c r="N97" s="72">
        <v>505.99999999999977</v>
      </c>
    </row>
    <row r="98" spans="1:14" x14ac:dyDescent="0.2">
      <c r="A98" s="150"/>
      <c r="B98" s="65" t="s">
        <v>58</v>
      </c>
      <c r="C98" s="71">
        <v>2845.9999999999968</v>
      </c>
      <c r="D98" s="67">
        <v>2295.9999999999995</v>
      </c>
      <c r="E98" s="67">
        <v>459.00000000000028</v>
      </c>
      <c r="F98" s="67">
        <v>1195.0000000000002</v>
      </c>
      <c r="G98" s="67">
        <v>2207.0000000000005</v>
      </c>
      <c r="H98" s="67">
        <v>71.000000000000014</v>
      </c>
      <c r="I98" s="67">
        <v>119.00000000000001</v>
      </c>
      <c r="J98" s="67">
        <v>89.000000000000028</v>
      </c>
      <c r="K98" s="67">
        <v>3963.9999999999991</v>
      </c>
      <c r="L98" s="67">
        <v>635.0000000000008</v>
      </c>
      <c r="M98" s="67">
        <v>139.00000000000003</v>
      </c>
      <c r="N98" s="72">
        <v>287</v>
      </c>
    </row>
    <row r="99" spans="1:14" x14ac:dyDescent="0.2">
      <c r="A99" s="150"/>
      <c r="B99" s="65" t="s">
        <v>18</v>
      </c>
      <c r="C99" s="71">
        <v>1464.9999999999998</v>
      </c>
      <c r="D99" s="67">
        <v>1304.9999999999998</v>
      </c>
      <c r="E99" s="67">
        <v>139.99999999999991</v>
      </c>
      <c r="F99" s="67">
        <v>65</v>
      </c>
      <c r="G99" s="67">
        <v>977.99999999999977</v>
      </c>
      <c r="H99" s="67">
        <v>55.000000000000057</v>
      </c>
      <c r="I99" s="67">
        <v>90.000000000000014</v>
      </c>
      <c r="J99" s="67">
        <v>37.000000000000014</v>
      </c>
      <c r="K99" s="67">
        <v>2065.9999999999995</v>
      </c>
      <c r="L99" s="67">
        <v>134.00000000000006</v>
      </c>
      <c r="M99" s="67">
        <v>161</v>
      </c>
      <c r="N99" s="72">
        <v>254</v>
      </c>
    </row>
    <row r="100" spans="1:14" x14ac:dyDescent="0.2">
      <c r="A100" s="150"/>
      <c r="B100" s="65" t="s">
        <v>20</v>
      </c>
      <c r="C100" s="71">
        <v>9490.9999999999982</v>
      </c>
      <c r="D100" s="67">
        <v>7693.9999999999991</v>
      </c>
      <c r="E100" s="67">
        <v>1412.9999999999984</v>
      </c>
      <c r="F100" s="67">
        <v>1699.0000000000007</v>
      </c>
      <c r="G100" s="67">
        <v>9283.0000000000091</v>
      </c>
      <c r="H100" s="67">
        <v>449</v>
      </c>
      <c r="I100" s="67">
        <v>513.0000000000008</v>
      </c>
      <c r="J100" s="67">
        <v>215.00000000000009</v>
      </c>
      <c r="K100" s="67">
        <v>18662.000000000015</v>
      </c>
      <c r="L100" s="67">
        <v>2042.9999999999995</v>
      </c>
      <c r="M100" s="67">
        <v>634.99999999999966</v>
      </c>
      <c r="N100" s="72">
        <v>1025.9999999999993</v>
      </c>
    </row>
    <row r="101" spans="1:14" x14ac:dyDescent="0.2">
      <c r="A101" s="150"/>
      <c r="B101" s="65" t="s">
        <v>11</v>
      </c>
      <c r="C101" s="71">
        <v>2405.9999999999995</v>
      </c>
      <c r="D101" s="67">
        <v>2084.9999999999991</v>
      </c>
      <c r="E101" s="67">
        <v>291</v>
      </c>
      <c r="F101" s="67">
        <v>590.00000000000023</v>
      </c>
      <c r="G101" s="67">
        <v>2471.9999999999995</v>
      </c>
      <c r="H101" s="67">
        <v>126.00000000000013</v>
      </c>
      <c r="I101" s="67">
        <v>323.99999999999989</v>
      </c>
      <c r="J101" s="67">
        <v>92.000000000000071</v>
      </c>
      <c r="K101" s="67">
        <v>5273.0000000000009</v>
      </c>
      <c r="L101" s="67">
        <v>339.00000000000006</v>
      </c>
      <c r="M101" s="67">
        <v>315.99999999999989</v>
      </c>
      <c r="N101" s="72">
        <v>471</v>
      </c>
    </row>
    <row r="102" spans="1:14" x14ac:dyDescent="0.2">
      <c r="A102" s="150"/>
      <c r="B102" s="65" t="s">
        <v>13</v>
      </c>
      <c r="C102" s="71">
        <v>4210.9999999999991</v>
      </c>
      <c r="D102" s="67">
        <v>3860.9999999999982</v>
      </c>
      <c r="E102" s="67">
        <v>644.00000000000011</v>
      </c>
      <c r="F102" s="67">
        <v>796.99999999999977</v>
      </c>
      <c r="G102" s="67">
        <v>4653.9999999999991</v>
      </c>
      <c r="H102" s="67">
        <v>334.99999999999977</v>
      </c>
      <c r="I102" s="67">
        <v>187.00000000000006</v>
      </c>
      <c r="J102" s="67">
        <v>386</v>
      </c>
      <c r="K102" s="67">
        <v>7179.0000000000027</v>
      </c>
      <c r="L102" s="67">
        <v>650.00000000000034</v>
      </c>
      <c r="M102" s="67">
        <v>1300.9999999999989</v>
      </c>
      <c r="N102" s="72">
        <v>1429.0000000000005</v>
      </c>
    </row>
    <row r="103" spans="1:14" x14ac:dyDescent="0.2">
      <c r="A103" s="150"/>
      <c r="B103" s="65" t="s">
        <v>54</v>
      </c>
      <c r="C103" s="71">
        <v>1357.0000000000014</v>
      </c>
      <c r="D103" s="67">
        <v>1117</v>
      </c>
      <c r="E103" s="67">
        <v>199</v>
      </c>
      <c r="F103" s="67">
        <v>158.99999999999989</v>
      </c>
      <c r="G103" s="67">
        <v>1077</v>
      </c>
      <c r="H103" s="67">
        <v>84.000000000000043</v>
      </c>
      <c r="I103" s="67">
        <v>104.00000000000001</v>
      </c>
      <c r="J103" s="67">
        <v>48.000000000000007</v>
      </c>
      <c r="K103" s="67">
        <v>2210.0000000000005</v>
      </c>
      <c r="L103" s="67">
        <v>268.00000000000006</v>
      </c>
      <c r="M103" s="67">
        <v>105.00000000000007</v>
      </c>
      <c r="N103" s="72">
        <v>316.00000000000023</v>
      </c>
    </row>
    <row r="104" spans="1:14" x14ac:dyDescent="0.2">
      <c r="A104" s="150"/>
      <c r="B104" s="65" t="s">
        <v>6</v>
      </c>
      <c r="C104" s="71">
        <v>1376.0000000000002</v>
      </c>
      <c r="D104" s="67">
        <v>1302.9999999999998</v>
      </c>
      <c r="E104" s="67">
        <v>275</v>
      </c>
      <c r="F104" s="67">
        <v>140.00000000000003</v>
      </c>
      <c r="G104" s="67">
        <v>1168.0000000000002</v>
      </c>
      <c r="H104" s="67">
        <v>71</v>
      </c>
      <c r="I104" s="67">
        <v>160.00000000000003</v>
      </c>
      <c r="J104" s="67">
        <v>77.000000000000028</v>
      </c>
      <c r="K104" s="67">
        <v>2618</v>
      </c>
      <c r="L104" s="67">
        <v>258</v>
      </c>
      <c r="M104" s="67">
        <v>64</v>
      </c>
      <c r="N104" s="72">
        <v>108</v>
      </c>
    </row>
    <row r="105" spans="1:14" x14ac:dyDescent="0.2">
      <c r="A105" s="150"/>
      <c r="B105" s="65" t="s">
        <v>9</v>
      </c>
      <c r="C105" s="71">
        <v>3025</v>
      </c>
      <c r="D105" s="67">
        <v>2312.0000000000014</v>
      </c>
      <c r="E105" s="67">
        <v>567.99999999999977</v>
      </c>
      <c r="F105" s="67">
        <v>510.99999999999977</v>
      </c>
      <c r="G105" s="67">
        <v>2559.9999999999991</v>
      </c>
      <c r="H105" s="67">
        <v>115.00000000000011</v>
      </c>
      <c r="I105" s="67">
        <v>218.0000000000002</v>
      </c>
      <c r="J105" s="67">
        <v>166</v>
      </c>
      <c r="K105" s="67">
        <v>4739.0000000000009</v>
      </c>
      <c r="L105" s="67">
        <v>741.00000000000011</v>
      </c>
      <c r="M105" s="67">
        <v>222.99999999999983</v>
      </c>
      <c r="N105" s="72">
        <v>221.00000000000006</v>
      </c>
    </row>
    <row r="106" spans="1:14" x14ac:dyDescent="0.2">
      <c r="A106" s="150"/>
      <c r="B106" s="65" t="s">
        <v>7</v>
      </c>
      <c r="C106" s="71">
        <v>2597.0000000000009</v>
      </c>
      <c r="D106" s="67">
        <v>2261.9999999999995</v>
      </c>
      <c r="E106" s="67">
        <v>394.00000000000011</v>
      </c>
      <c r="F106" s="67">
        <v>222</v>
      </c>
      <c r="G106" s="67">
        <v>2778.9999999999991</v>
      </c>
      <c r="H106" s="67">
        <v>74.000000000000014</v>
      </c>
      <c r="I106" s="67">
        <v>190.00000000000003</v>
      </c>
      <c r="J106" s="67">
        <v>200.00000000000009</v>
      </c>
      <c r="K106" s="67">
        <v>4839.0000000000009</v>
      </c>
      <c r="L106" s="67">
        <v>384.00000000000006</v>
      </c>
      <c r="M106" s="67">
        <v>145.00000000000006</v>
      </c>
      <c r="N106" s="72">
        <v>190.00000000000003</v>
      </c>
    </row>
    <row r="107" spans="1:14" ht="13.5" thickBot="1" x14ac:dyDescent="0.25">
      <c r="A107" s="151"/>
      <c r="B107" s="66" t="s">
        <v>4</v>
      </c>
      <c r="C107" s="73">
        <v>78493.000000000116</v>
      </c>
      <c r="D107" s="74">
        <v>66273.000000000015</v>
      </c>
      <c r="E107" s="74">
        <v>12380.999999999969</v>
      </c>
      <c r="F107" s="74">
        <v>16866.999999999975</v>
      </c>
      <c r="G107" s="74">
        <v>69983.000000000029</v>
      </c>
      <c r="H107" s="74">
        <v>3180.9999999999991</v>
      </c>
      <c r="I107" s="74">
        <v>5301.0000000000355</v>
      </c>
      <c r="J107" s="74">
        <v>3016.0000000000064</v>
      </c>
      <c r="K107" s="74">
        <v>133055.00000000047</v>
      </c>
      <c r="L107" s="74">
        <v>14700.000000000013</v>
      </c>
      <c r="M107" s="74">
        <v>8144.0000000000164</v>
      </c>
      <c r="N107" s="75">
        <v>11739.000000000022</v>
      </c>
    </row>
    <row r="108" spans="1:14" ht="12.75" customHeight="1" x14ac:dyDescent="0.2">
      <c r="A108" s="150" t="s">
        <v>95</v>
      </c>
      <c r="B108" s="64" t="s">
        <v>52</v>
      </c>
      <c r="C108" s="68">
        <v>5345</v>
      </c>
      <c r="D108" s="69">
        <v>4434.9999999999991</v>
      </c>
      <c r="E108" s="69">
        <v>517</v>
      </c>
      <c r="F108" s="69">
        <v>1041.9999999999998</v>
      </c>
      <c r="G108" s="69">
        <v>5082</v>
      </c>
      <c r="H108" s="69">
        <v>279.99999999999983</v>
      </c>
      <c r="I108" s="69">
        <v>394.00000000000034</v>
      </c>
      <c r="J108" s="69">
        <v>114.00000000000003</v>
      </c>
      <c r="K108" s="69">
        <v>9158.9999999999964</v>
      </c>
      <c r="L108" s="69">
        <v>826</v>
      </c>
      <c r="M108" s="32">
        <v>0</v>
      </c>
      <c r="N108" s="33">
        <v>0</v>
      </c>
    </row>
    <row r="109" spans="1:14" x14ac:dyDescent="0.2">
      <c r="A109" s="150"/>
      <c r="B109" s="65" t="s">
        <v>10</v>
      </c>
      <c r="C109" s="71">
        <v>3192.9999999999995</v>
      </c>
      <c r="D109" s="67">
        <v>2376.0000000000005</v>
      </c>
      <c r="E109" s="67">
        <v>568.00000000000045</v>
      </c>
      <c r="F109" s="67">
        <v>214.00000000000011</v>
      </c>
      <c r="G109" s="67">
        <v>2903</v>
      </c>
      <c r="H109" s="67">
        <v>196.00000000000003</v>
      </c>
      <c r="I109" s="67">
        <v>159.00000000000003</v>
      </c>
      <c r="J109" s="67">
        <v>159.99999999999991</v>
      </c>
      <c r="K109" s="67">
        <v>5482.9999999999982</v>
      </c>
      <c r="L109" s="67">
        <v>358</v>
      </c>
      <c r="M109" s="31">
        <v>0</v>
      </c>
      <c r="N109" s="34">
        <v>0</v>
      </c>
    </row>
    <row r="110" spans="1:14" x14ac:dyDescent="0.2">
      <c r="A110" s="150"/>
      <c r="B110" s="65" t="s">
        <v>15</v>
      </c>
      <c r="C110" s="71">
        <v>2762.0000000000005</v>
      </c>
      <c r="D110" s="67">
        <v>2332.9999999999995</v>
      </c>
      <c r="E110" s="67">
        <v>376.00000000000017</v>
      </c>
      <c r="F110" s="67">
        <v>455.00000000000034</v>
      </c>
      <c r="G110" s="67">
        <v>2528.0000000000014</v>
      </c>
      <c r="H110" s="67">
        <v>134</v>
      </c>
      <c r="I110" s="67">
        <v>213.00000000000003</v>
      </c>
      <c r="J110" s="67">
        <v>214.99999999999989</v>
      </c>
      <c r="K110" s="67">
        <v>5133.9999999999964</v>
      </c>
      <c r="L110" s="67">
        <v>678</v>
      </c>
      <c r="M110" s="31">
        <v>0</v>
      </c>
      <c r="N110" s="34">
        <v>0</v>
      </c>
    </row>
    <row r="111" spans="1:14" x14ac:dyDescent="0.2">
      <c r="A111" s="150"/>
      <c r="B111" s="65" t="s">
        <v>16</v>
      </c>
      <c r="C111" s="71">
        <v>5005.9999999999964</v>
      </c>
      <c r="D111" s="67">
        <v>4439</v>
      </c>
      <c r="E111" s="67">
        <v>729</v>
      </c>
      <c r="F111" s="67">
        <v>777.99999999999966</v>
      </c>
      <c r="G111" s="67">
        <v>4143.9999999999991</v>
      </c>
      <c r="H111" s="67">
        <v>257.00000000000028</v>
      </c>
      <c r="I111" s="67">
        <v>314.99999999999977</v>
      </c>
      <c r="J111" s="67">
        <v>200.99999999999977</v>
      </c>
      <c r="K111" s="67">
        <v>8457.0000000000018</v>
      </c>
      <c r="L111" s="67">
        <v>960.99999999999966</v>
      </c>
      <c r="M111" s="31">
        <v>0</v>
      </c>
      <c r="N111" s="34">
        <v>0</v>
      </c>
    </row>
    <row r="112" spans="1:14" x14ac:dyDescent="0.2">
      <c r="A112" s="150"/>
      <c r="B112" s="65" t="s">
        <v>172</v>
      </c>
      <c r="C112" s="71">
        <v>10794.999999999989</v>
      </c>
      <c r="D112" s="67">
        <v>8313.0000000000036</v>
      </c>
      <c r="E112" s="67">
        <v>1984.0000000000002</v>
      </c>
      <c r="F112" s="67">
        <v>1239.9999999999995</v>
      </c>
      <c r="G112" s="67">
        <v>11277.999999999996</v>
      </c>
      <c r="H112" s="67">
        <v>496.99999999999949</v>
      </c>
      <c r="I112" s="67">
        <v>605.99999999999977</v>
      </c>
      <c r="J112" s="67">
        <v>288.0000000000004</v>
      </c>
      <c r="K112" s="67">
        <v>17153.999999999993</v>
      </c>
      <c r="L112" s="67">
        <v>2231.0000000000005</v>
      </c>
      <c r="M112" s="31">
        <v>0</v>
      </c>
      <c r="N112" s="34">
        <v>0</v>
      </c>
    </row>
    <row r="113" spans="1:14" x14ac:dyDescent="0.2">
      <c r="A113" s="150"/>
      <c r="B113" s="65" t="s">
        <v>163</v>
      </c>
      <c r="C113" s="71">
        <v>2941.9999999999995</v>
      </c>
      <c r="D113" s="67">
        <v>2488.0000000000005</v>
      </c>
      <c r="E113" s="67">
        <v>415.99999999999983</v>
      </c>
      <c r="F113" s="67">
        <v>678.00000000000023</v>
      </c>
      <c r="G113" s="67">
        <v>2158.9999999999991</v>
      </c>
      <c r="H113" s="67">
        <v>101.00000000000007</v>
      </c>
      <c r="I113" s="67">
        <v>183</v>
      </c>
      <c r="J113" s="67">
        <v>109.00000000000007</v>
      </c>
      <c r="K113" s="67">
        <v>4357.0000000000036</v>
      </c>
      <c r="L113" s="67">
        <v>719.99999999999943</v>
      </c>
      <c r="M113" s="31">
        <v>0</v>
      </c>
      <c r="N113" s="34">
        <v>0</v>
      </c>
    </row>
    <row r="114" spans="1:14" x14ac:dyDescent="0.2">
      <c r="A114" s="150"/>
      <c r="B114" s="65" t="s">
        <v>8</v>
      </c>
      <c r="C114" s="71">
        <v>4194.9999999999973</v>
      </c>
      <c r="D114" s="67">
        <v>3698.9999999999977</v>
      </c>
      <c r="E114" s="67">
        <v>547.99999999999977</v>
      </c>
      <c r="F114" s="67">
        <v>1064.9999999999993</v>
      </c>
      <c r="G114" s="67">
        <v>2765.0000000000005</v>
      </c>
      <c r="H114" s="67">
        <v>193.99999999999991</v>
      </c>
      <c r="I114" s="67">
        <v>350</v>
      </c>
      <c r="J114" s="67">
        <v>95.000000000000028</v>
      </c>
      <c r="K114" s="67">
        <v>7851.0000000000036</v>
      </c>
      <c r="L114" s="67">
        <v>905.00000000000068</v>
      </c>
      <c r="M114" s="31">
        <v>0</v>
      </c>
      <c r="N114" s="34">
        <v>0</v>
      </c>
    </row>
    <row r="115" spans="1:14" x14ac:dyDescent="0.2">
      <c r="A115" s="150"/>
      <c r="B115" s="65" t="s">
        <v>5</v>
      </c>
      <c r="C115" s="71">
        <v>5094.9999999999982</v>
      </c>
      <c r="D115" s="67">
        <v>4133.0000000000027</v>
      </c>
      <c r="E115" s="67">
        <v>767.99999999999943</v>
      </c>
      <c r="F115" s="67">
        <v>1680.0000000000005</v>
      </c>
      <c r="G115" s="67">
        <v>3378.9999999999986</v>
      </c>
      <c r="H115" s="67">
        <v>217</v>
      </c>
      <c r="I115" s="67">
        <v>339.00000000000017</v>
      </c>
      <c r="J115" s="67">
        <v>78</v>
      </c>
      <c r="K115" s="67">
        <v>7549.9999999999982</v>
      </c>
      <c r="L115" s="67">
        <v>1134.9999999999995</v>
      </c>
      <c r="M115" s="31">
        <v>0</v>
      </c>
      <c r="N115" s="34">
        <v>0</v>
      </c>
    </row>
    <row r="116" spans="1:14" x14ac:dyDescent="0.2">
      <c r="A116" s="150"/>
      <c r="B116" s="65" t="s">
        <v>12</v>
      </c>
      <c r="C116" s="71">
        <v>3600.0000000000005</v>
      </c>
      <c r="D116" s="67">
        <v>3029.0000000000032</v>
      </c>
      <c r="E116" s="67">
        <v>679.99999999999966</v>
      </c>
      <c r="F116" s="67">
        <v>616</v>
      </c>
      <c r="G116" s="67">
        <v>3823.0000000000009</v>
      </c>
      <c r="H116" s="67">
        <v>165</v>
      </c>
      <c r="I116" s="67">
        <v>284</v>
      </c>
      <c r="J116" s="67">
        <v>191.00000000000003</v>
      </c>
      <c r="K116" s="67">
        <v>7616.9999999999973</v>
      </c>
      <c r="L116" s="67">
        <v>663.99999999999955</v>
      </c>
      <c r="M116" s="31">
        <v>0</v>
      </c>
      <c r="N116" s="34">
        <v>0</v>
      </c>
    </row>
    <row r="117" spans="1:14" x14ac:dyDescent="0.2">
      <c r="A117" s="150"/>
      <c r="B117" s="65" t="s">
        <v>17</v>
      </c>
      <c r="C117" s="71">
        <v>3114.9999999999986</v>
      </c>
      <c r="D117" s="67">
        <v>2727.0000000000005</v>
      </c>
      <c r="E117" s="67">
        <v>626.99999999999966</v>
      </c>
      <c r="F117" s="67">
        <v>365</v>
      </c>
      <c r="G117" s="67">
        <v>3353.0000000000005</v>
      </c>
      <c r="H117" s="67">
        <v>196</v>
      </c>
      <c r="I117" s="67">
        <v>273</v>
      </c>
      <c r="J117" s="67">
        <v>119.00000000000006</v>
      </c>
      <c r="K117" s="67">
        <v>4150.0000000000009</v>
      </c>
      <c r="L117" s="67">
        <v>621</v>
      </c>
      <c r="M117" s="31">
        <v>0</v>
      </c>
      <c r="N117" s="34">
        <v>0</v>
      </c>
    </row>
    <row r="118" spans="1:14" x14ac:dyDescent="0.2">
      <c r="A118" s="150"/>
      <c r="B118" s="65" t="s">
        <v>14</v>
      </c>
      <c r="C118" s="71">
        <v>3508.0000000000005</v>
      </c>
      <c r="D118" s="67">
        <v>2978</v>
      </c>
      <c r="E118" s="67">
        <v>623</v>
      </c>
      <c r="F118" s="67">
        <v>263.99999999999977</v>
      </c>
      <c r="G118" s="67">
        <v>2893.9999999999991</v>
      </c>
      <c r="H118" s="67">
        <v>160.00000000000006</v>
      </c>
      <c r="I118" s="67">
        <v>185.00000000000006</v>
      </c>
      <c r="J118" s="67">
        <v>57.000000000000043</v>
      </c>
      <c r="K118" s="67">
        <v>4563.9999999999991</v>
      </c>
      <c r="L118" s="67">
        <v>551.00000000000023</v>
      </c>
      <c r="M118" s="31">
        <v>0</v>
      </c>
      <c r="N118" s="34">
        <v>0</v>
      </c>
    </row>
    <row r="119" spans="1:14" x14ac:dyDescent="0.2">
      <c r="A119" s="150"/>
      <c r="B119" s="65" t="s">
        <v>58</v>
      </c>
      <c r="C119" s="71">
        <v>2461.9999999999986</v>
      </c>
      <c r="D119" s="67">
        <v>1993.9999999999991</v>
      </c>
      <c r="E119" s="67">
        <v>441.99999999999977</v>
      </c>
      <c r="F119" s="67">
        <v>424.0000000000004</v>
      </c>
      <c r="G119" s="67">
        <v>1881.9999999999998</v>
      </c>
      <c r="H119" s="67">
        <v>62.000000000000007</v>
      </c>
      <c r="I119" s="67">
        <v>97</v>
      </c>
      <c r="J119" s="67">
        <v>101</v>
      </c>
      <c r="K119" s="67">
        <v>3547.9999999999995</v>
      </c>
      <c r="L119" s="67">
        <v>568.00000000000034</v>
      </c>
      <c r="M119" s="31">
        <v>0</v>
      </c>
      <c r="N119" s="34">
        <v>0</v>
      </c>
    </row>
    <row r="120" spans="1:14" x14ac:dyDescent="0.2">
      <c r="A120" s="150"/>
      <c r="B120" s="65" t="s">
        <v>18</v>
      </c>
      <c r="C120" s="71">
        <v>1036.0000000000007</v>
      </c>
      <c r="D120" s="67">
        <v>984.99999999999932</v>
      </c>
      <c r="E120" s="67">
        <v>76.000000000000014</v>
      </c>
      <c r="F120" s="67">
        <v>17.000000000000007</v>
      </c>
      <c r="G120" s="67">
        <v>938.00000000000034</v>
      </c>
      <c r="H120" s="67">
        <v>72.000000000000028</v>
      </c>
      <c r="I120" s="67">
        <v>79.000000000000014</v>
      </c>
      <c r="J120" s="67">
        <v>28</v>
      </c>
      <c r="K120" s="67">
        <v>1679.9999999999998</v>
      </c>
      <c r="L120" s="67">
        <v>125</v>
      </c>
      <c r="M120" s="31">
        <v>0</v>
      </c>
      <c r="N120" s="34">
        <v>0</v>
      </c>
    </row>
    <row r="121" spans="1:14" x14ac:dyDescent="0.2">
      <c r="A121" s="150"/>
      <c r="B121" s="65" t="s">
        <v>20</v>
      </c>
      <c r="C121" s="71">
        <v>8262</v>
      </c>
      <c r="D121" s="67">
        <v>6858.0000000000018</v>
      </c>
      <c r="E121" s="67">
        <v>1389.9999999999998</v>
      </c>
      <c r="F121" s="67">
        <v>664.00000000000011</v>
      </c>
      <c r="G121" s="67">
        <v>8930.0000000000127</v>
      </c>
      <c r="H121" s="67">
        <v>479</v>
      </c>
      <c r="I121" s="67">
        <v>504.9999999999996</v>
      </c>
      <c r="J121" s="67">
        <v>235.00000000000017</v>
      </c>
      <c r="K121" s="67">
        <v>17521.000000000015</v>
      </c>
      <c r="L121" s="67">
        <v>1936.0000000000014</v>
      </c>
      <c r="M121" s="31">
        <v>0</v>
      </c>
      <c r="N121" s="34">
        <v>0</v>
      </c>
    </row>
    <row r="122" spans="1:14" x14ac:dyDescent="0.2">
      <c r="A122" s="150"/>
      <c r="B122" s="65" t="s">
        <v>11</v>
      </c>
      <c r="C122" s="71">
        <v>2457.0000000000023</v>
      </c>
      <c r="D122" s="67">
        <v>2119.9999999999991</v>
      </c>
      <c r="E122" s="67">
        <v>294.99999999999989</v>
      </c>
      <c r="F122" s="67">
        <v>488.00000000000023</v>
      </c>
      <c r="G122" s="67">
        <v>2466.0000000000005</v>
      </c>
      <c r="H122" s="67">
        <v>170.00000000000003</v>
      </c>
      <c r="I122" s="67">
        <v>383.00000000000006</v>
      </c>
      <c r="J122" s="67">
        <v>108</v>
      </c>
      <c r="K122" s="67">
        <v>5575.9999999999991</v>
      </c>
      <c r="L122" s="67">
        <v>361.00000000000017</v>
      </c>
      <c r="M122" s="31">
        <v>0</v>
      </c>
      <c r="N122" s="34">
        <v>0</v>
      </c>
    </row>
    <row r="123" spans="1:14" x14ac:dyDescent="0.2">
      <c r="A123" s="150"/>
      <c r="B123" s="65" t="s">
        <v>13</v>
      </c>
      <c r="C123" s="71">
        <v>4244.9999999999964</v>
      </c>
      <c r="D123" s="67">
        <v>3728.0000000000027</v>
      </c>
      <c r="E123" s="67">
        <v>717.99999999999955</v>
      </c>
      <c r="F123" s="67">
        <v>887.99999999999955</v>
      </c>
      <c r="G123" s="67">
        <v>4966.0000000000009</v>
      </c>
      <c r="H123" s="67">
        <v>433</v>
      </c>
      <c r="I123" s="67">
        <v>198.99999999999989</v>
      </c>
      <c r="J123" s="67">
        <v>393.99999999999983</v>
      </c>
      <c r="K123" s="67">
        <v>7810.0000000000018</v>
      </c>
      <c r="L123" s="67">
        <v>747.00000000000023</v>
      </c>
      <c r="M123" s="31">
        <v>0</v>
      </c>
      <c r="N123" s="34">
        <v>0</v>
      </c>
    </row>
    <row r="124" spans="1:14" x14ac:dyDescent="0.2">
      <c r="A124" s="150"/>
      <c r="B124" s="65" t="s">
        <v>54</v>
      </c>
      <c r="C124" s="71">
        <v>1377.0000000000002</v>
      </c>
      <c r="D124" s="67">
        <v>1169.0000000000002</v>
      </c>
      <c r="E124" s="67">
        <v>205.00000000000009</v>
      </c>
      <c r="F124" s="67">
        <v>105.00000000000006</v>
      </c>
      <c r="G124" s="67">
        <v>1159.9999999999993</v>
      </c>
      <c r="H124" s="67">
        <v>88.000000000000043</v>
      </c>
      <c r="I124" s="67">
        <v>115</v>
      </c>
      <c r="J124" s="67">
        <v>88.000000000000028</v>
      </c>
      <c r="K124" s="67">
        <v>2472.9999999999995</v>
      </c>
      <c r="L124" s="67">
        <v>321</v>
      </c>
      <c r="M124" s="31">
        <v>0</v>
      </c>
      <c r="N124" s="34">
        <v>0</v>
      </c>
    </row>
    <row r="125" spans="1:14" x14ac:dyDescent="0.2">
      <c r="A125" s="150"/>
      <c r="B125" s="65" t="s">
        <v>6</v>
      </c>
      <c r="C125" s="71">
        <v>1350</v>
      </c>
      <c r="D125" s="67">
        <v>1286.9999999999998</v>
      </c>
      <c r="E125" s="67">
        <v>234.99999999999989</v>
      </c>
      <c r="F125" s="67">
        <v>92.000000000000014</v>
      </c>
      <c r="G125" s="67">
        <v>1249</v>
      </c>
      <c r="H125" s="67">
        <v>81.000000000000014</v>
      </c>
      <c r="I125" s="67">
        <v>176</v>
      </c>
      <c r="J125" s="67">
        <v>89.000000000000028</v>
      </c>
      <c r="K125" s="67">
        <v>2548.0000000000014</v>
      </c>
      <c r="L125" s="67">
        <v>354.00000000000011</v>
      </c>
      <c r="M125" s="31">
        <v>0</v>
      </c>
      <c r="N125" s="34">
        <v>0</v>
      </c>
    </row>
    <row r="126" spans="1:14" x14ac:dyDescent="0.2">
      <c r="A126" s="150"/>
      <c r="B126" s="65" t="s">
        <v>9</v>
      </c>
      <c r="C126" s="71">
        <v>2559.0000000000005</v>
      </c>
      <c r="D126" s="67">
        <v>2018.0000000000002</v>
      </c>
      <c r="E126" s="67">
        <v>457.99999999999966</v>
      </c>
      <c r="F126" s="67">
        <v>182.00000000000009</v>
      </c>
      <c r="G126" s="67">
        <v>2427.9999999999995</v>
      </c>
      <c r="H126" s="67">
        <v>146</v>
      </c>
      <c r="I126" s="67">
        <v>202.00000000000006</v>
      </c>
      <c r="J126" s="67">
        <v>173</v>
      </c>
      <c r="K126" s="67">
        <v>3936</v>
      </c>
      <c r="L126" s="67">
        <v>603.00000000000011</v>
      </c>
      <c r="M126" s="31">
        <v>0</v>
      </c>
      <c r="N126" s="34">
        <v>0</v>
      </c>
    </row>
    <row r="127" spans="1:14" x14ac:dyDescent="0.2">
      <c r="A127" s="150"/>
      <c r="B127" s="65" t="s">
        <v>7</v>
      </c>
      <c r="C127" s="71">
        <v>3421.0000000000014</v>
      </c>
      <c r="D127" s="67">
        <v>2940</v>
      </c>
      <c r="E127" s="67">
        <v>470</v>
      </c>
      <c r="F127" s="67">
        <v>247</v>
      </c>
      <c r="G127" s="67">
        <v>3914.9999999999991</v>
      </c>
      <c r="H127" s="67">
        <v>200.00000000000006</v>
      </c>
      <c r="I127" s="67">
        <v>277.00000000000023</v>
      </c>
      <c r="J127" s="67">
        <v>270.00000000000006</v>
      </c>
      <c r="K127" s="67">
        <v>5428.0000000000009</v>
      </c>
      <c r="L127" s="67">
        <v>513.00000000000011</v>
      </c>
      <c r="M127" s="31">
        <v>0</v>
      </c>
      <c r="N127" s="34">
        <v>0</v>
      </c>
    </row>
    <row r="128" spans="1:14" ht="13.5" thickBot="1" x14ac:dyDescent="0.25">
      <c r="A128" s="151"/>
      <c r="B128" s="66" t="s">
        <v>4</v>
      </c>
      <c r="C128" s="73">
        <v>76724.999999999884</v>
      </c>
      <c r="D128" s="74">
        <v>64049.000000000036</v>
      </c>
      <c r="E128" s="74">
        <v>12124.99999999998</v>
      </c>
      <c r="F128" s="74">
        <v>11503.999999999978</v>
      </c>
      <c r="G128" s="74">
        <v>72241.999999999942</v>
      </c>
      <c r="H128" s="74">
        <v>4128.0000000000064</v>
      </c>
      <c r="I128" s="74">
        <v>5333.9999999999936</v>
      </c>
      <c r="J128" s="74">
        <v>3113.0000000000041</v>
      </c>
      <c r="K128" s="74">
        <v>131996.00000000017</v>
      </c>
      <c r="L128" s="74">
        <v>15177.999999999991</v>
      </c>
      <c r="M128" s="76">
        <v>0</v>
      </c>
      <c r="N128" s="77">
        <v>0</v>
      </c>
    </row>
    <row r="129" spans="1:14" ht="12.75" customHeight="1" x14ac:dyDescent="0.2">
      <c r="A129" s="150" t="s">
        <v>94</v>
      </c>
      <c r="B129" s="64" t="s">
        <v>52</v>
      </c>
      <c r="C129" s="68">
        <v>4918.0000000000027</v>
      </c>
      <c r="D129" s="69">
        <v>4088.0000000000018</v>
      </c>
      <c r="E129" s="69">
        <v>447</v>
      </c>
      <c r="F129" s="69">
        <v>890.9999999999992</v>
      </c>
      <c r="G129" s="69">
        <v>4792.0000000000009</v>
      </c>
      <c r="H129" s="69">
        <v>271.00000000000023</v>
      </c>
      <c r="I129" s="69">
        <v>291.99999999999977</v>
      </c>
      <c r="J129" s="69">
        <v>100</v>
      </c>
      <c r="K129" s="69">
        <v>8409.9999999999982</v>
      </c>
      <c r="L129" s="69">
        <v>640.00000000000023</v>
      </c>
      <c r="M129" s="32">
        <v>0</v>
      </c>
      <c r="N129" s="33">
        <v>0</v>
      </c>
    </row>
    <row r="130" spans="1:14" x14ac:dyDescent="0.2">
      <c r="A130" s="150"/>
      <c r="B130" s="65" t="s">
        <v>10</v>
      </c>
      <c r="C130" s="71">
        <v>2985.9999999999995</v>
      </c>
      <c r="D130" s="67">
        <v>2238.9999999999991</v>
      </c>
      <c r="E130" s="67">
        <v>540.00000000000011</v>
      </c>
      <c r="F130" s="67">
        <v>159</v>
      </c>
      <c r="G130" s="67">
        <v>2790.9999999999995</v>
      </c>
      <c r="H130" s="67">
        <v>182</v>
      </c>
      <c r="I130" s="67">
        <v>135</v>
      </c>
      <c r="J130" s="67">
        <v>128</v>
      </c>
      <c r="K130" s="67">
        <v>5162.0000000000018</v>
      </c>
      <c r="L130" s="67">
        <v>310.99999999999983</v>
      </c>
      <c r="M130" s="31">
        <v>0</v>
      </c>
      <c r="N130" s="34">
        <v>0</v>
      </c>
    </row>
    <row r="131" spans="1:14" x14ac:dyDescent="0.2">
      <c r="A131" s="150"/>
      <c r="B131" s="65" t="s">
        <v>15</v>
      </c>
      <c r="C131" s="71">
        <v>2496</v>
      </c>
      <c r="D131" s="67">
        <v>2108</v>
      </c>
      <c r="E131" s="67">
        <v>315.00000000000017</v>
      </c>
      <c r="F131" s="67">
        <v>349.00000000000028</v>
      </c>
      <c r="G131" s="67">
        <v>2078</v>
      </c>
      <c r="H131" s="67">
        <v>125.00000000000009</v>
      </c>
      <c r="I131" s="67">
        <v>142</v>
      </c>
      <c r="J131" s="67">
        <v>119</v>
      </c>
      <c r="K131" s="67">
        <v>4479.0000000000027</v>
      </c>
      <c r="L131" s="67">
        <v>511.99999999999977</v>
      </c>
      <c r="M131" s="31">
        <v>0</v>
      </c>
      <c r="N131" s="34">
        <v>0</v>
      </c>
    </row>
    <row r="132" spans="1:14" x14ac:dyDescent="0.2">
      <c r="A132" s="150"/>
      <c r="B132" s="65" t="s">
        <v>16</v>
      </c>
      <c r="C132" s="71">
        <v>4557.9999999999973</v>
      </c>
      <c r="D132" s="67">
        <v>4058</v>
      </c>
      <c r="E132" s="67">
        <v>630.00000000000034</v>
      </c>
      <c r="F132" s="67">
        <v>747.99999999999932</v>
      </c>
      <c r="G132" s="67">
        <v>3533.9999999999982</v>
      </c>
      <c r="H132" s="67">
        <v>232.00000000000017</v>
      </c>
      <c r="I132" s="67">
        <v>258</v>
      </c>
      <c r="J132" s="67">
        <v>161</v>
      </c>
      <c r="K132" s="67">
        <v>7322.9999999999955</v>
      </c>
      <c r="L132" s="67">
        <v>692.00000000000011</v>
      </c>
      <c r="M132" s="31">
        <v>0</v>
      </c>
      <c r="N132" s="34">
        <v>0</v>
      </c>
    </row>
    <row r="133" spans="1:14" x14ac:dyDescent="0.2">
      <c r="A133" s="150"/>
      <c r="B133" s="65" t="s">
        <v>172</v>
      </c>
      <c r="C133" s="71">
        <v>9706.9999999999982</v>
      </c>
      <c r="D133" s="67">
        <v>7490.0000000000073</v>
      </c>
      <c r="E133" s="67">
        <v>1753.9999999999993</v>
      </c>
      <c r="F133" s="67">
        <v>864.00000000000023</v>
      </c>
      <c r="G133" s="67">
        <v>8744.0000000000073</v>
      </c>
      <c r="H133" s="67">
        <v>418.00000000000023</v>
      </c>
      <c r="I133" s="67">
        <v>420.99999999999966</v>
      </c>
      <c r="J133" s="67">
        <v>176.00000000000003</v>
      </c>
      <c r="K133" s="67">
        <v>13668.999999999987</v>
      </c>
      <c r="L133" s="67">
        <v>1385.9999999999995</v>
      </c>
      <c r="M133" s="31">
        <v>0</v>
      </c>
      <c r="N133" s="34">
        <v>0</v>
      </c>
    </row>
    <row r="134" spans="1:14" x14ac:dyDescent="0.2">
      <c r="A134" s="150"/>
      <c r="B134" s="65" t="s">
        <v>163</v>
      </c>
      <c r="C134" s="71">
        <v>2750.9999999999986</v>
      </c>
      <c r="D134" s="67">
        <v>2368</v>
      </c>
      <c r="E134" s="67">
        <v>381.00000000000006</v>
      </c>
      <c r="F134" s="67">
        <v>617.99999999999977</v>
      </c>
      <c r="G134" s="67">
        <v>1836.9999999999984</v>
      </c>
      <c r="H134" s="67">
        <v>87.000000000000028</v>
      </c>
      <c r="I134" s="67">
        <v>120</v>
      </c>
      <c r="J134" s="67">
        <v>84.000000000000028</v>
      </c>
      <c r="K134" s="67">
        <v>3731.0000000000009</v>
      </c>
      <c r="L134" s="67">
        <v>515</v>
      </c>
      <c r="M134" s="31">
        <v>0</v>
      </c>
      <c r="N134" s="34">
        <v>0</v>
      </c>
    </row>
    <row r="135" spans="1:14" x14ac:dyDescent="0.2">
      <c r="A135" s="150"/>
      <c r="B135" s="65" t="s">
        <v>8</v>
      </c>
      <c r="C135" s="71">
        <v>3822.0000000000036</v>
      </c>
      <c r="D135" s="67">
        <v>3444.0000000000009</v>
      </c>
      <c r="E135" s="67">
        <v>484.99999999999983</v>
      </c>
      <c r="F135" s="67">
        <v>819.00000000000045</v>
      </c>
      <c r="G135" s="67">
        <v>2454.9999999999991</v>
      </c>
      <c r="H135" s="67">
        <v>166</v>
      </c>
      <c r="I135" s="67">
        <v>257</v>
      </c>
      <c r="J135" s="67">
        <v>89.000000000000014</v>
      </c>
      <c r="K135" s="67">
        <v>7016.9999999999982</v>
      </c>
      <c r="L135" s="67">
        <v>657.99999999999977</v>
      </c>
      <c r="M135" s="31">
        <v>0</v>
      </c>
      <c r="N135" s="34">
        <v>0</v>
      </c>
    </row>
    <row r="136" spans="1:14" x14ac:dyDescent="0.2">
      <c r="A136" s="150"/>
      <c r="B136" s="65" t="s">
        <v>5</v>
      </c>
      <c r="C136" s="71">
        <v>4708.0000000000045</v>
      </c>
      <c r="D136" s="67">
        <v>3866.0000000000018</v>
      </c>
      <c r="E136" s="67">
        <v>654.00000000000034</v>
      </c>
      <c r="F136" s="67">
        <v>1058.9999999999995</v>
      </c>
      <c r="G136" s="67">
        <v>3042.9999999999995</v>
      </c>
      <c r="H136" s="67">
        <v>194</v>
      </c>
      <c r="I136" s="67">
        <v>179.00000000000014</v>
      </c>
      <c r="J136" s="67">
        <v>64.000000000000057</v>
      </c>
      <c r="K136" s="67">
        <v>6604</v>
      </c>
      <c r="L136" s="67">
        <v>622.99999999999932</v>
      </c>
      <c r="M136" s="31">
        <v>0</v>
      </c>
      <c r="N136" s="34">
        <v>0</v>
      </c>
    </row>
    <row r="137" spans="1:14" x14ac:dyDescent="0.2">
      <c r="A137" s="150"/>
      <c r="B137" s="65" t="s">
        <v>12</v>
      </c>
      <c r="C137" s="71">
        <v>3419</v>
      </c>
      <c r="D137" s="67">
        <v>2853.9999999999982</v>
      </c>
      <c r="E137" s="67">
        <v>658</v>
      </c>
      <c r="F137" s="67">
        <v>586.00000000000023</v>
      </c>
      <c r="G137" s="67">
        <v>3560</v>
      </c>
      <c r="H137" s="67">
        <v>155.00000000000003</v>
      </c>
      <c r="I137" s="67">
        <v>267</v>
      </c>
      <c r="J137" s="67">
        <v>181</v>
      </c>
      <c r="K137" s="67">
        <v>7431.0000000000036</v>
      </c>
      <c r="L137" s="67">
        <v>570.99999999999955</v>
      </c>
      <c r="M137" s="31">
        <v>0</v>
      </c>
      <c r="N137" s="34">
        <v>0</v>
      </c>
    </row>
    <row r="138" spans="1:14" x14ac:dyDescent="0.2">
      <c r="A138" s="150"/>
      <c r="B138" s="65" t="s">
        <v>17</v>
      </c>
      <c r="C138" s="71">
        <v>2963.9999999999991</v>
      </c>
      <c r="D138" s="67">
        <v>2584.9999999999995</v>
      </c>
      <c r="E138" s="67">
        <v>611.00000000000023</v>
      </c>
      <c r="F138" s="67">
        <v>352.00000000000006</v>
      </c>
      <c r="G138" s="67">
        <v>3004</v>
      </c>
      <c r="H138" s="67">
        <v>186</v>
      </c>
      <c r="I138" s="67">
        <v>224.00000000000003</v>
      </c>
      <c r="J138" s="67">
        <v>109.00000000000001</v>
      </c>
      <c r="K138" s="67">
        <v>3779.9999999999995</v>
      </c>
      <c r="L138" s="67">
        <v>520</v>
      </c>
      <c r="M138" s="31">
        <v>0</v>
      </c>
      <c r="N138" s="34">
        <v>0</v>
      </c>
    </row>
    <row r="139" spans="1:14" x14ac:dyDescent="0.2">
      <c r="A139" s="150"/>
      <c r="B139" s="65" t="s">
        <v>14</v>
      </c>
      <c r="C139" s="71">
        <v>3317.0000000000005</v>
      </c>
      <c r="D139" s="67">
        <v>2774.0000000000018</v>
      </c>
      <c r="E139" s="67">
        <v>557.99999999999977</v>
      </c>
      <c r="F139" s="67">
        <v>245</v>
      </c>
      <c r="G139" s="67">
        <v>2664.0000000000014</v>
      </c>
      <c r="H139" s="67">
        <v>148.00000000000003</v>
      </c>
      <c r="I139" s="67">
        <v>154.99999999999991</v>
      </c>
      <c r="J139" s="67">
        <v>52.000000000000036</v>
      </c>
      <c r="K139" s="67">
        <v>4191</v>
      </c>
      <c r="L139" s="67">
        <v>402.00000000000011</v>
      </c>
      <c r="M139" s="31">
        <v>0</v>
      </c>
      <c r="N139" s="34">
        <v>0</v>
      </c>
    </row>
    <row r="140" spans="1:14" x14ac:dyDescent="0.2">
      <c r="A140" s="150"/>
      <c r="B140" s="65" t="s">
        <v>58</v>
      </c>
      <c r="C140" s="71">
        <v>2259.0000000000005</v>
      </c>
      <c r="D140" s="67">
        <v>1815.0000000000007</v>
      </c>
      <c r="E140" s="67">
        <v>408</v>
      </c>
      <c r="F140" s="67">
        <v>202.00000000000006</v>
      </c>
      <c r="G140" s="67">
        <v>1585.9999999999998</v>
      </c>
      <c r="H140" s="67">
        <v>57.000000000000021</v>
      </c>
      <c r="I140" s="67">
        <v>65</v>
      </c>
      <c r="J140" s="67">
        <v>66.000000000000014</v>
      </c>
      <c r="K140" s="67">
        <v>3118.0000000000005</v>
      </c>
      <c r="L140" s="67">
        <v>297.00000000000006</v>
      </c>
      <c r="M140" s="31">
        <v>0</v>
      </c>
      <c r="N140" s="34">
        <v>0</v>
      </c>
    </row>
    <row r="141" spans="1:14" x14ac:dyDescent="0.2">
      <c r="A141" s="150"/>
      <c r="B141" s="65" t="s">
        <v>18</v>
      </c>
      <c r="C141" s="71">
        <v>923.00000000000045</v>
      </c>
      <c r="D141" s="67">
        <v>869.00000000000045</v>
      </c>
      <c r="E141" s="67">
        <v>71.000000000000014</v>
      </c>
      <c r="F141" s="67">
        <v>16.000000000000007</v>
      </c>
      <c r="G141" s="67">
        <v>738</v>
      </c>
      <c r="H141" s="67">
        <v>61.000000000000036</v>
      </c>
      <c r="I141" s="67">
        <v>53.000000000000007</v>
      </c>
      <c r="J141" s="67">
        <v>18.000000000000004</v>
      </c>
      <c r="K141" s="67">
        <v>1492.9999999999993</v>
      </c>
      <c r="L141" s="67">
        <v>85</v>
      </c>
      <c r="M141" s="31">
        <v>0</v>
      </c>
      <c r="N141" s="34">
        <v>0</v>
      </c>
    </row>
    <row r="142" spans="1:14" x14ac:dyDescent="0.2">
      <c r="A142" s="150"/>
      <c r="B142" s="65" t="s">
        <v>20</v>
      </c>
      <c r="C142" s="71">
        <v>7362.9999999999973</v>
      </c>
      <c r="D142" s="67">
        <v>6210.0000000000073</v>
      </c>
      <c r="E142" s="67">
        <v>1221.9999999999995</v>
      </c>
      <c r="F142" s="67">
        <v>495.99999999999977</v>
      </c>
      <c r="G142" s="67">
        <v>7518.0000000000082</v>
      </c>
      <c r="H142" s="67">
        <v>429.00000000000017</v>
      </c>
      <c r="I142" s="67">
        <v>349.99999999999989</v>
      </c>
      <c r="J142" s="67">
        <v>161.00000000000003</v>
      </c>
      <c r="K142" s="67">
        <v>14721.999999999982</v>
      </c>
      <c r="L142" s="67">
        <v>1175.9999999999991</v>
      </c>
      <c r="M142" s="31">
        <v>0</v>
      </c>
      <c r="N142" s="34">
        <v>0</v>
      </c>
    </row>
    <row r="143" spans="1:14" x14ac:dyDescent="0.2">
      <c r="A143" s="150"/>
      <c r="B143" s="65" t="s">
        <v>11</v>
      </c>
      <c r="C143" s="71">
        <v>2234.0000000000005</v>
      </c>
      <c r="D143" s="67">
        <v>1928.9999999999991</v>
      </c>
      <c r="E143" s="67">
        <v>253</v>
      </c>
      <c r="F143" s="67">
        <v>462.00000000000034</v>
      </c>
      <c r="G143" s="67">
        <v>2110.9999999999995</v>
      </c>
      <c r="H143" s="67">
        <v>164.00000000000006</v>
      </c>
      <c r="I143" s="67">
        <v>272.00000000000028</v>
      </c>
      <c r="J143" s="67">
        <v>82</v>
      </c>
      <c r="K143" s="67">
        <v>4908</v>
      </c>
      <c r="L143" s="67">
        <v>218</v>
      </c>
      <c r="M143" s="31">
        <v>0</v>
      </c>
      <c r="N143" s="34">
        <v>0</v>
      </c>
    </row>
    <row r="144" spans="1:14" x14ac:dyDescent="0.2">
      <c r="A144" s="150"/>
      <c r="B144" s="65" t="s">
        <v>13</v>
      </c>
      <c r="C144" s="71">
        <v>3981.9999999999991</v>
      </c>
      <c r="D144" s="67">
        <v>3612.9999999999964</v>
      </c>
      <c r="E144" s="67">
        <v>677</v>
      </c>
      <c r="F144" s="67">
        <v>812.00000000000045</v>
      </c>
      <c r="G144" s="67">
        <v>4553.0000000000027</v>
      </c>
      <c r="H144" s="67">
        <v>416.0000000000004</v>
      </c>
      <c r="I144" s="67">
        <v>175.00000000000003</v>
      </c>
      <c r="J144" s="67">
        <v>194.99999999999989</v>
      </c>
      <c r="K144" s="67">
        <v>7357.0000000000055</v>
      </c>
      <c r="L144" s="67">
        <v>555</v>
      </c>
      <c r="M144" s="31">
        <v>0</v>
      </c>
      <c r="N144" s="34">
        <v>0</v>
      </c>
    </row>
    <row r="145" spans="1:14" x14ac:dyDescent="0.2">
      <c r="A145" s="150"/>
      <c r="B145" s="65" t="s">
        <v>54</v>
      </c>
      <c r="C145" s="71">
        <v>1333.0000000000005</v>
      </c>
      <c r="D145" s="67">
        <v>1122</v>
      </c>
      <c r="E145" s="67">
        <v>197.00000000000006</v>
      </c>
      <c r="F145" s="67">
        <v>101.00000000000007</v>
      </c>
      <c r="G145" s="67">
        <v>1042.0000000000007</v>
      </c>
      <c r="H145" s="67">
        <v>75</v>
      </c>
      <c r="I145" s="67">
        <v>92.999999999999929</v>
      </c>
      <c r="J145" s="67">
        <v>86.000000000000014</v>
      </c>
      <c r="K145" s="67">
        <v>2181.9999999999986</v>
      </c>
      <c r="L145" s="67">
        <v>244.00000000000003</v>
      </c>
      <c r="M145" s="31">
        <v>0</v>
      </c>
      <c r="N145" s="34">
        <v>0</v>
      </c>
    </row>
    <row r="146" spans="1:14" x14ac:dyDescent="0.2">
      <c r="A146" s="150"/>
      <c r="B146" s="65" t="s">
        <v>6</v>
      </c>
      <c r="C146" s="71">
        <v>1019.0000000000001</v>
      </c>
      <c r="D146" s="67">
        <v>1017.0000000000001</v>
      </c>
      <c r="E146" s="67">
        <v>185</v>
      </c>
      <c r="F146" s="67">
        <v>30.000000000000011</v>
      </c>
      <c r="G146" s="67">
        <v>965.00000000000023</v>
      </c>
      <c r="H146" s="67">
        <v>75</v>
      </c>
      <c r="I146" s="67">
        <v>120.00000000000003</v>
      </c>
      <c r="J146" s="67">
        <v>66.000000000000014</v>
      </c>
      <c r="K146" s="67">
        <v>2046.0000000000002</v>
      </c>
      <c r="L146" s="67">
        <v>140</v>
      </c>
      <c r="M146" s="31">
        <v>0</v>
      </c>
      <c r="N146" s="34">
        <v>0</v>
      </c>
    </row>
    <row r="147" spans="1:14" x14ac:dyDescent="0.2">
      <c r="A147" s="150"/>
      <c r="B147" s="65" t="s">
        <v>9</v>
      </c>
      <c r="C147" s="71">
        <v>2408.0000000000018</v>
      </c>
      <c r="D147" s="67">
        <v>1886.0000000000007</v>
      </c>
      <c r="E147" s="67">
        <v>409</v>
      </c>
      <c r="F147" s="67">
        <v>136</v>
      </c>
      <c r="G147" s="67">
        <v>2067.9999999999995</v>
      </c>
      <c r="H147" s="67">
        <v>128.00000000000006</v>
      </c>
      <c r="I147" s="67">
        <v>112.00000000000001</v>
      </c>
      <c r="J147" s="67">
        <v>104</v>
      </c>
      <c r="K147" s="67">
        <v>3469.9999999999968</v>
      </c>
      <c r="L147" s="67">
        <v>389</v>
      </c>
      <c r="M147" s="31">
        <v>0</v>
      </c>
      <c r="N147" s="34">
        <v>0</v>
      </c>
    </row>
    <row r="148" spans="1:14" x14ac:dyDescent="0.2">
      <c r="A148" s="150"/>
      <c r="B148" s="65" t="s">
        <v>7</v>
      </c>
      <c r="C148" s="71">
        <v>3288.9999999999977</v>
      </c>
      <c r="D148" s="67">
        <v>2852.0000000000009</v>
      </c>
      <c r="E148" s="67">
        <v>439.00000000000006</v>
      </c>
      <c r="F148" s="67">
        <v>231.00000000000009</v>
      </c>
      <c r="G148" s="67">
        <v>3585.9999999999991</v>
      </c>
      <c r="H148" s="67">
        <v>194.00000000000003</v>
      </c>
      <c r="I148" s="67">
        <v>245.00000000000017</v>
      </c>
      <c r="J148" s="67">
        <v>253</v>
      </c>
      <c r="K148" s="67">
        <v>4989.0000000000009</v>
      </c>
      <c r="L148" s="67">
        <v>366.00000000000034</v>
      </c>
      <c r="M148" s="31">
        <v>0</v>
      </c>
      <c r="N148" s="34">
        <v>0</v>
      </c>
    </row>
    <row r="149" spans="1:14" ht="13.5" thickBot="1" x14ac:dyDescent="0.25">
      <c r="A149" s="151"/>
      <c r="B149" s="66" t="s">
        <v>4</v>
      </c>
      <c r="C149" s="73">
        <v>70455.999999999825</v>
      </c>
      <c r="D149" s="74">
        <v>59187.000000000007</v>
      </c>
      <c r="E149" s="74">
        <v>10894.000000000002</v>
      </c>
      <c r="F149" s="74">
        <v>9176.0000000000073</v>
      </c>
      <c r="G149" s="74">
        <v>62668.999999999913</v>
      </c>
      <c r="H149" s="74">
        <v>3763.0000000000036</v>
      </c>
      <c r="I149" s="74">
        <v>3935.0000000000073</v>
      </c>
      <c r="J149" s="74">
        <v>2293.9999999999977</v>
      </c>
      <c r="K149" s="74">
        <v>116082.00000000015</v>
      </c>
      <c r="L149" s="74">
        <v>10300</v>
      </c>
      <c r="M149" s="76">
        <v>0</v>
      </c>
      <c r="N149" s="77">
        <v>0</v>
      </c>
    </row>
    <row r="150" spans="1:14" ht="12.75" customHeight="1" x14ac:dyDescent="0.2">
      <c r="A150" s="152" t="s">
        <v>88</v>
      </c>
      <c r="B150" s="64" t="s">
        <v>52</v>
      </c>
      <c r="C150" s="68">
        <v>4212.9999999999991</v>
      </c>
      <c r="D150" s="69">
        <v>3551.0000000000018</v>
      </c>
      <c r="E150" s="69">
        <v>398.00000000000011</v>
      </c>
      <c r="F150" s="69">
        <v>724.00000000000034</v>
      </c>
      <c r="G150" s="69">
        <v>3661.9999999999973</v>
      </c>
      <c r="H150" s="69">
        <v>135</v>
      </c>
      <c r="I150" s="69">
        <v>240.00000000000003</v>
      </c>
      <c r="J150" s="69">
        <v>92.000000000000057</v>
      </c>
      <c r="K150" s="69">
        <v>6678.9999999999982</v>
      </c>
      <c r="L150" s="69">
        <v>590</v>
      </c>
      <c r="M150" s="32">
        <v>0</v>
      </c>
      <c r="N150" s="33">
        <v>0</v>
      </c>
    </row>
    <row r="151" spans="1:14" x14ac:dyDescent="0.2">
      <c r="A151" s="152"/>
      <c r="B151" s="65" t="s">
        <v>10</v>
      </c>
      <c r="C151" s="71">
        <v>2554</v>
      </c>
      <c r="D151" s="67">
        <v>2058</v>
      </c>
      <c r="E151" s="67">
        <v>490.00000000000023</v>
      </c>
      <c r="F151" s="67">
        <v>76</v>
      </c>
      <c r="G151" s="67">
        <v>2390.0000000000014</v>
      </c>
      <c r="H151" s="67">
        <v>148.00000000000003</v>
      </c>
      <c r="I151" s="67">
        <v>125.00000000000009</v>
      </c>
      <c r="J151" s="67">
        <v>116</v>
      </c>
      <c r="K151" s="67">
        <v>4419.0000000000009</v>
      </c>
      <c r="L151" s="67">
        <v>296</v>
      </c>
      <c r="M151" s="31">
        <v>0</v>
      </c>
      <c r="N151" s="34">
        <v>0</v>
      </c>
    </row>
    <row r="152" spans="1:14" x14ac:dyDescent="0.2">
      <c r="A152" s="152"/>
      <c r="B152" s="65" t="s">
        <v>15</v>
      </c>
      <c r="C152" s="71">
        <v>1968.9999999999995</v>
      </c>
      <c r="D152" s="67">
        <v>1822.9999999999993</v>
      </c>
      <c r="E152" s="67">
        <v>253.00000000000003</v>
      </c>
      <c r="F152" s="67">
        <v>125.00000000000001</v>
      </c>
      <c r="G152" s="67">
        <v>1852.0000000000018</v>
      </c>
      <c r="H152" s="67">
        <v>76</v>
      </c>
      <c r="I152" s="67">
        <v>93</v>
      </c>
      <c r="J152" s="67">
        <v>97</v>
      </c>
      <c r="K152" s="67">
        <v>3107.0000000000014</v>
      </c>
      <c r="L152" s="67">
        <v>435.00000000000017</v>
      </c>
      <c r="M152" s="31">
        <v>0</v>
      </c>
      <c r="N152" s="34">
        <v>0</v>
      </c>
    </row>
    <row r="153" spans="1:14" x14ac:dyDescent="0.2">
      <c r="A153" s="152"/>
      <c r="B153" s="65" t="s">
        <v>16</v>
      </c>
      <c r="C153" s="71">
        <v>3976.9999999999995</v>
      </c>
      <c r="D153" s="67">
        <v>3499.9999999999991</v>
      </c>
      <c r="E153" s="67">
        <v>539</v>
      </c>
      <c r="F153" s="67">
        <v>568.99999999999977</v>
      </c>
      <c r="G153" s="67">
        <v>3152</v>
      </c>
      <c r="H153" s="67">
        <v>201.99999999999991</v>
      </c>
      <c r="I153" s="67">
        <v>239.0000000000002</v>
      </c>
      <c r="J153" s="67">
        <v>149.00000000000014</v>
      </c>
      <c r="K153" s="67">
        <v>6065.9999999999918</v>
      </c>
      <c r="L153" s="67">
        <v>624</v>
      </c>
      <c r="M153" s="31">
        <v>0</v>
      </c>
      <c r="N153" s="34">
        <v>0</v>
      </c>
    </row>
    <row r="154" spans="1:14" x14ac:dyDescent="0.2">
      <c r="A154" s="152"/>
      <c r="B154" s="65" t="s">
        <v>172</v>
      </c>
      <c r="C154" s="71">
        <v>7571</v>
      </c>
      <c r="D154" s="67">
        <v>6152</v>
      </c>
      <c r="E154" s="67">
        <v>1295.0000000000007</v>
      </c>
      <c r="F154" s="67">
        <v>498.99999999999937</v>
      </c>
      <c r="G154" s="67">
        <v>5199.0000000000055</v>
      </c>
      <c r="H154" s="67">
        <v>287.00000000000017</v>
      </c>
      <c r="I154" s="67">
        <v>281.00000000000017</v>
      </c>
      <c r="J154" s="67">
        <v>144.99999999999991</v>
      </c>
      <c r="K154" s="67">
        <v>8125.0000000000073</v>
      </c>
      <c r="L154" s="67">
        <v>1184</v>
      </c>
      <c r="M154" s="31">
        <v>0</v>
      </c>
      <c r="N154" s="34">
        <v>0</v>
      </c>
    </row>
    <row r="155" spans="1:14" x14ac:dyDescent="0.2">
      <c r="A155" s="152"/>
      <c r="B155" s="65" t="s">
        <v>163</v>
      </c>
      <c r="C155" s="71">
        <v>2608</v>
      </c>
      <c r="D155" s="67">
        <v>2238.9999999999991</v>
      </c>
      <c r="E155" s="67">
        <v>372.99999999999983</v>
      </c>
      <c r="F155" s="67">
        <v>479</v>
      </c>
      <c r="G155" s="67">
        <v>1524.9999999999998</v>
      </c>
      <c r="H155" s="67">
        <v>70</v>
      </c>
      <c r="I155" s="67">
        <v>105.00000000000001</v>
      </c>
      <c r="J155" s="67">
        <v>65</v>
      </c>
      <c r="K155" s="67">
        <v>2998</v>
      </c>
      <c r="L155" s="67">
        <v>496.00000000000006</v>
      </c>
      <c r="M155" s="31">
        <v>0</v>
      </c>
      <c r="N155" s="34">
        <v>0</v>
      </c>
    </row>
    <row r="156" spans="1:14" x14ac:dyDescent="0.2">
      <c r="A156" s="152"/>
      <c r="B156" s="65" t="s">
        <v>8</v>
      </c>
      <c r="C156" s="71">
        <v>3198.9999999999977</v>
      </c>
      <c r="D156" s="67">
        <v>2934.0000000000009</v>
      </c>
      <c r="E156" s="67">
        <v>373.99999999999977</v>
      </c>
      <c r="F156" s="67">
        <v>321</v>
      </c>
      <c r="G156" s="67">
        <v>2186.9999999999995</v>
      </c>
      <c r="H156" s="67">
        <v>138.00000000000009</v>
      </c>
      <c r="I156" s="67">
        <v>229</v>
      </c>
      <c r="J156" s="67">
        <v>72</v>
      </c>
      <c r="K156" s="67">
        <v>5677.9999999999964</v>
      </c>
      <c r="L156" s="67">
        <v>585.00000000000023</v>
      </c>
      <c r="M156" s="31">
        <v>0</v>
      </c>
      <c r="N156" s="34">
        <v>0</v>
      </c>
    </row>
    <row r="157" spans="1:14" x14ac:dyDescent="0.2">
      <c r="A157" s="152"/>
      <c r="B157" s="65" t="s">
        <v>5</v>
      </c>
      <c r="C157" s="71">
        <v>4178.0000000000036</v>
      </c>
      <c r="D157" s="67">
        <v>3427.9999999999995</v>
      </c>
      <c r="E157" s="67">
        <v>554.00000000000023</v>
      </c>
      <c r="F157" s="67">
        <v>807.00000000000034</v>
      </c>
      <c r="G157" s="67">
        <v>2586</v>
      </c>
      <c r="H157" s="67">
        <v>170.00000000000003</v>
      </c>
      <c r="I157" s="67">
        <v>138</v>
      </c>
      <c r="J157" s="67">
        <v>65</v>
      </c>
      <c r="K157" s="67">
        <v>5602.9999999999982</v>
      </c>
      <c r="L157" s="67">
        <v>610.00000000000023</v>
      </c>
      <c r="M157" s="31">
        <v>0</v>
      </c>
      <c r="N157" s="34">
        <v>0</v>
      </c>
    </row>
    <row r="158" spans="1:14" x14ac:dyDescent="0.2">
      <c r="A158" s="152"/>
      <c r="B158" s="65" t="s">
        <v>12</v>
      </c>
      <c r="C158" s="71">
        <v>3307</v>
      </c>
      <c r="D158" s="67">
        <v>2763.0000000000005</v>
      </c>
      <c r="E158" s="67">
        <v>637.00000000000023</v>
      </c>
      <c r="F158" s="67">
        <v>514.00000000000011</v>
      </c>
      <c r="G158" s="67">
        <v>2848.0000000000014</v>
      </c>
      <c r="H158" s="67">
        <v>105.00000000000006</v>
      </c>
      <c r="I158" s="67">
        <v>238.00000000000014</v>
      </c>
      <c r="J158" s="67">
        <v>145.99999999999991</v>
      </c>
      <c r="K158" s="67">
        <v>5421.0000000000018</v>
      </c>
      <c r="L158" s="67">
        <v>452.00000000000017</v>
      </c>
      <c r="M158" s="31">
        <v>0</v>
      </c>
      <c r="N158" s="34">
        <v>0</v>
      </c>
    </row>
    <row r="159" spans="1:14" x14ac:dyDescent="0.2">
      <c r="A159" s="152"/>
      <c r="B159" s="65" t="s">
        <v>17</v>
      </c>
      <c r="C159" s="71">
        <v>2647.0000000000018</v>
      </c>
      <c r="D159" s="67">
        <v>2216</v>
      </c>
      <c r="E159" s="67">
        <v>479.0000000000004</v>
      </c>
      <c r="F159" s="67">
        <v>218.99999999999989</v>
      </c>
      <c r="G159" s="67">
        <v>1985.0000000000009</v>
      </c>
      <c r="H159" s="67">
        <v>128</v>
      </c>
      <c r="I159" s="67">
        <v>175.00000000000009</v>
      </c>
      <c r="J159" s="67">
        <v>62.000000000000036</v>
      </c>
      <c r="K159" s="67">
        <v>2110.9999999999995</v>
      </c>
      <c r="L159" s="67">
        <v>479.00000000000011</v>
      </c>
      <c r="M159" s="31">
        <v>0</v>
      </c>
      <c r="N159" s="34">
        <v>0</v>
      </c>
    </row>
    <row r="160" spans="1:14" x14ac:dyDescent="0.2">
      <c r="A160" s="152"/>
      <c r="B160" s="65" t="s">
        <v>14</v>
      </c>
      <c r="C160" s="71">
        <v>2855.9999999999995</v>
      </c>
      <c r="D160" s="67">
        <v>2395.9999999999995</v>
      </c>
      <c r="E160" s="67">
        <v>429.99999999999989</v>
      </c>
      <c r="F160" s="67">
        <v>239.00000000000003</v>
      </c>
      <c r="G160" s="67">
        <v>2150.9999999999995</v>
      </c>
      <c r="H160" s="67">
        <v>115.00000000000003</v>
      </c>
      <c r="I160" s="67">
        <v>124</v>
      </c>
      <c r="J160" s="67">
        <v>49</v>
      </c>
      <c r="K160" s="67">
        <v>3149.0000000000009</v>
      </c>
      <c r="L160" s="67">
        <v>383.00000000000006</v>
      </c>
      <c r="M160" s="31">
        <v>0</v>
      </c>
      <c r="N160" s="34">
        <v>0</v>
      </c>
    </row>
    <row r="161" spans="1:14" x14ac:dyDescent="0.2">
      <c r="A161" s="152"/>
      <c r="B161" s="65" t="s">
        <v>58</v>
      </c>
      <c r="C161" s="71">
        <v>2087.9999999999991</v>
      </c>
      <c r="D161" s="67">
        <v>1693.0000000000014</v>
      </c>
      <c r="E161" s="67">
        <v>377.00000000000028</v>
      </c>
      <c r="F161" s="67">
        <v>101</v>
      </c>
      <c r="G161" s="67">
        <v>1208.9999999999993</v>
      </c>
      <c r="H161" s="67">
        <v>44</v>
      </c>
      <c r="I161" s="67">
        <v>49</v>
      </c>
      <c r="J161" s="67">
        <v>57.000000000000021</v>
      </c>
      <c r="K161" s="67">
        <v>2457</v>
      </c>
      <c r="L161" s="67">
        <v>284</v>
      </c>
      <c r="M161" s="31">
        <v>0</v>
      </c>
      <c r="N161" s="34">
        <v>0</v>
      </c>
    </row>
    <row r="162" spans="1:14" x14ac:dyDescent="0.2">
      <c r="A162" s="152"/>
      <c r="B162" s="65" t="s">
        <v>18</v>
      </c>
      <c r="C162" s="71">
        <v>794</v>
      </c>
      <c r="D162" s="67">
        <v>812.00000000000034</v>
      </c>
      <c r="E162" s="67">
        <v>71.999999999999943</v>
      </c>
      <c r="F162" s="67">
        <v>16.000000000000007</v>
      </c>
      <c r="G162" s="67">
        <v>580</v>
      </c>
      <c r="H162" s="67">
        <v>37.000000000000014</v>
      </c>
      <c r="I162" s="67">
        <v>38.000000000000014</v>
      </c>
      <c r="J162" s="67">
        <v>15.000000000000012</v>
      </c>
      <c r="K162" s="67">
        <v>883</v>
      </c>
      <c r="L162" s="67">
        <v>74</v>
      </c>
      <c r="M162" s="31">
        <v>0</v>
      </c>
      <c r="N162" s="34">
        <v>0</v>
      </c>
    </row>
    <row r="163" spans="1:14" x14ac:dyDescent="0.2">
      <c r="A163" s="152"/>
      <c r="B163" s="65" t="s">
        <v>20</v>
      </c>
      <c r="C163" s="71">
        <v>6899</v>
      </c>
      <c r="D163" s="67">
        <v>5746.9999999999973</v>
      </c>
      <c r="E163" s="67">
        <v>1175</v>
      </c>
      <c r="F163" s="67">
        <v>426.00000000000006</v>
      </c>
      <c r="G163" s="67">
        <v>5913.9999999999982</v>
      </c>
      <c r="H163" s="67">
        <v>369.0000000000004</v>
      </c>
      <c r="I163" s="67">
        <v>284.99999999999989</v>
      </c>
      <c r="J163" s="67">
        <v>164.00000000000014</v>
      </c>
      <c r="K163" s="67">
        <v>11111.999999999998</v>
      </c>
      <c r="L163" s="67">
        <v>1054.0000000000007</v>
      </c>
      <c r="M163" s="31">
        <v>0</v>
      </c>
      <c r="N163" s="34">
        <v>0</v>
      </c>
    </row>
    <row r="164" spans="1:14" x14ac:dyDescent="0.2">
      <c r="A164" s="152"/>
      <c r="B164" s="65" t="s">
        <v>11</v>
      </c>
      <c r="C164" s="71">
        <v>2056.0000000000009</v>
      </c>
      <c r="D164" s="67">
        <v>1796.9999999999989</v>
      </c>
      <c r="E164" s="67">
        <v>211.99999999999972</v>
      </c>
      <c r="F164" s="67">
        <v>434.00000000000028</v>
      </c>
      <c r="G164" s="67">
        <v>1917.0000000000011</v>
      </c>
      <c r="H164" s="67">
        <v>144.99999999999991</v>
      </c>
      <c r="I164" s="67">
        <v>234.00000000000003</v>
      </c>
      <c r="J164" s="67">
        <v>81</v>
      </c>
      <c r="K164" s="67">
        <v>4551</v>
      </c>
      <c r="L164" s="67">
        <v>205.00000000000006</v>
      </c>
      <c r="M164" s="31">
        <v>0</v>
      </c>
      <c r="N164" s="34">
        <v>0</v>
      </c>
    </row>
    <row r="165" spans="1:14" x14ac:dyDescent="0.2">
      <c r="A165" s="152"/>
      <c r="B165" s="65" t="s">
        <v>13</v>
      </c>
      <c r="C165" s="71">
        <v>3700.9999999999977</v>
      </c>
      <c r="D165" s="67">
        <v>3291.0000000000014</v>
      </c>
      <c r="E165" s="67">
        <v>619</v>
      </c>
      <c r="F165" s="67">
        <v>717.99999999999943</v>
      </c>
      <c r="G165" s="67">
        <v>3967.9999999999991</v>
      </c>
      <c r="H165" s="67">
        <v>383.00000000000023</v>
      </c>
      <c r="I165" s="67">
        <v>143.00000000000003</v>
      </c>
      <c r="J165" s="67">
        <v>174</v>
      </c>
      <c r="K165" s="67">
        <v>6145.0000000000055</v>
      </c>
      <c r="L165" s="67">
        <v>503.00000000000023</v>
      </c>
      <c r="M165" s="31">
        <v>0</v>
      </c>
      <c r="N165" s="34">
        <v>0</v>
      </c>
    </row>
    <row r="166" spans="1:14" x14ac:dyDescent="0.2">
      <c r="A166" s="152"/>
      <c r="B166" s="65" t="s">
        <v>54</v>
      </c>
      <c r="C166" s="71">
        <v>1229.0000000000002</v>
      </c>
      <c r="D166" s="67">
        <v>1041.0000000000002</v>
      </c>
      <c r="E166" s="67">
        <v>184.00000000000011</v>
      </c>
      <c r="F166" s="67">
        <v>90.999999999999929</v>
      </c>
      <c r="G166" s="67">
        <v>913.99999999999989</v>
      </c>
      <c r="H166" s="67">
        <v>61.000000000000014</v>
      </c>
      <c r="I166" s="67">
        <v>77</v>
      </c>
      <c r="J166" s="67">
        <v>86.000000000000014</v>
      </c>
      <c r="K166" s="67">
        <v>1955.9999999999995</v>
      </c>
      <c r="L166" s="67">
        <v>222.99999999999991</v>
      </c>
      <c r="M166" s="31">
        <v>0</v>
      </c>
      <c r="N166" s="34">
        <v>0</v>
      </c>
    </row>
    <row r="167" spans="1:14" x14ac:dyDescent="0.2">
      <c r="A167" s="152"/>
      <c r="B167" s="65" t="s">
        <v>6</v>
      </c>
      <c r="C167" s="71">
        <v>574</v>
      </c>
      <c r="D167" s="67">
        <v>603</v>
      </c>
      <c r="E167" s="67">
        <v>122</v>
      </c>
      <c r="F167" s="67">
        <v>13.000000000000002</v>
      </c>
      <c r="G167" s="67">
        <v>500.99999999999983</v>
      </c>
      <c r="H167" s="67">
        <v>45.000000000000028</v>
      </c>
      <c r="I167" s="67">
        <v>44.000000000000007</v>
      </c>
      <c r="J167" s="67">
        <v>37</v>
      </c>
      <c r="K167" s="67">
        <v>408.00000000000017</v>
      </c>
      <c r="L167" s="67">
        <v>60.000000000000057</v>
      </c>
      <c r="M167" s="31">
        <v>0</v>
      </c>
      <c r="N167" s="34">
        <v>0</v>
      </c>
    </row>
    <row r="168" spans="1:14" x14ac:dyDescent="0.2">
      <c r="A168" s="152"/>
      <c r="B168" s="65" t="s">
        <v>9</v>
      </c>
      <c r="C168" s="71">
        <v>1986.9999999999995</v>
      </c>
      <c r="D168" s="67">
        <v>1458.0000000000007</v>
      </c>
      <c r="E168" s="67">
        <v>370.00000000000028</v>
      </c>
      <c r="F168" s="67">
        <v>111.9999999999999</v>
      </c>
      <c r="G168" s="67">
        <v>1427.0000000000002</v>
      </c>
      <c r="H168" s="67">
        <v>115.00000000000007</v>
      </c>
      <c r="I168" s="67">
        <v>101</v>
      </c>
      <c r="J168" s="67">
        <v>99.000000000000014</v>
      </c>
      <c r="K168" s="67">
        <v>2275.0000000000014</v>
      </c>
      <c r="L168" s="67">
        <v>375.00000000000017</v>
      </c>
      <c r="M168" s="31">
        <v>0</v>
      </c>
      <c r="N168" s="34">
        <v>0</v>
      </c>
    </row>
    <row r="169" spans="1:14" x14ac:dyDescent="0.2">
      <c r="A169" s="152"/>
      <c r="B169" s="65" t="s">
        <v>7</v>
      </c>
      <c r="C169" s="71">
        <v>2704</v>
      </c>
      <c r="D169" s="67">
        <v>2336.0000000000014</v>
      </c>
      <c r="E169" s="67">
        <v>381</v>
      </c>
      <c r="F169" s="67">
        <v>79</v>
      </c>
      <c r="G169" s="67">
        <v>2937.0000000000009</v>
      </c>
      <c r="H169" s="67">
        <v>116.00000000000001</v>
      </c>
      <c r="I169" s="67">
        <v>135</v>
      </c>
      <c r="J169" s="67">
        <v>240.00000000000023</v>
      </c>
      <c r="K169" s="67">
        <v>3081.9999999999986</v>
      </c>
      <c r="L169" s="67">
        <v>355.00000000000028</v>
      </c>
      <c r="M169" s="31">
        <v>0</v>
      </c>
      <c r="N169" s="34">
        <v>0</v>
      </c>
    </row>
    <row r="170" spans="1:14" ht="13.5" thickBot="1" x14ac:dyDescent="0.25">
      <c r="A170" s="153"/>
      <c r="B170" s="66" t="s">
        <v>4</v>
      </c>
      <c r="C170" s="73">
        <v>61110.999999999985</v>
      </c>
      <c r="D170" s="74">
        <v>51838.000000000124</v>
      </c>
      <c r="E170" s="74">
        <v>9334.0000000000127</v>
      </c>
      <c r="F170" s="74">
        <v>6562.0000000000064</v>
      </c>
      <c r="G170" s="74">
        <v>48903.999999999905</v>
      </c>
      <c r="H170" s="74">
        <v>2889.00000000001</v>
      </c>
      <c r="I170" s="74">
        <v>3093.0000000000005</v>
      </c>
      <c r="J170" s="74">
        <v>2011.0000000000007</v>
      </c>
      <c r="K170" s="74">
        <v>86225.000000000073</v>
      </c>
      <c r="L170" s="74">
        <v>9267.0000000000036</v>
      </c>
      <c r="M170" s="76">
        <v>0</v>
      </c>
      <c r="N170" s="77">
        <v>0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G23" sqref="G23:G24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3.85546875" style="23" customWidth="1"/>
    <col min="4" max="6" width="13.85546875" customWidth="1"/>
  </cols>
  <sheetData>
    <row r="1" spans="1:6" ht="33.75" customHeight="1" x14ac:dyDescent="0.2">
      <c r="A1" s="157" t="s">
        <v>180</v>
      </c>
      <c r="B1" s="158"/>
      <c r="C1" s="158"/>
      <c r="D1" s="158"/>
      <c r="E1" s="158"/>
      <c r="F1" s="158"/>
    </row>
    <row r="2" spans="1:6" s="13" customFormat="1" ht="41.25" customHeight="1" x14ac:dyDescent="0.2">
      <c r="A2" s="102" t="s">
        <v>0</v>
      </c>
      <c r="B2" s="102" t="s">
        <v>1</v>
      </c>
      <c r="C2" s="102" t="s">
        <v>119</v>
      </c>
      <c r="D2" s="54" t="s">
        <v>159</v>
      </c>
      <c r="E2" s="105" t="s">
        <v>118</v>
      </c>
      <c r="F2" s="54" t="s">
        <v>159</v>
      </c>
    </row>
    <row r="3" spans="1:6" x14ac:dyDescent="0.2">
      <c r="A3" s="2" t="s">
        <v>51</v>
      </c>
      <c r="B3" s="2" t="s">
        <v>52</v>
      </c>
      <c r="C3" s="57">
        <v>244</v>
      </c>
      <c r="D3" s="53">
        <f>C3/C$23</f>
        <v>6.5362978837396196E-2</v>
      </c>
      <c r="E3" s="57">
        <v>328</v>
      </c>
      <c r="F3" s="53">
        <f>E3/E$23</f>
        <v>6.1526918026636651E-2</v>
      </c>
    </row>
    <row r="4" spans="1:6" x14ac:dyDescent="0.2">
      <c r="A4" s="2" t="s">
        <v>53</v>
      </c>
      <c r="B4" s="2" t="s">
        <v>10</v>
      </c>
      <c r="C4" s="57">
        <v>132</v>
      </c>
      <c r="D4" s="53">
        <f t="shared" ref="D4:D23" si="0">C4/C$23</f>
        <v>3.5360300026788104E-2</v>
      </c>
      <c r="E4" s="57">
        <v>202</v>
      </c>
      <c r="F4" s="53">
        <f t="shared" ref="F4:F23" si="1">E4/E$23</f>
        <v>3.789157756518477E-2</v>
      </c>
    </row>
    <row r="5" spans="1:6" x14ac:dyDescent="0.2">
      <c r="A5" s="2" t="s">
        <v>51</v>
      </c>
      <c r="B5" s="2" t="s">
        <v>15</v>
      </c>
      <c r="C5" s="57">
        <v>171</v>
      </c>
      <c r="D5" s="53">
        <f t="shared" si="0"/>
        <v>4.5807661398339139E-2</v>
      </c>
      <c r="E5" s="57">
        <v>220</v>
      </c>
      <c r="F5" s="53">
        <f t="shared" si="1"/>
        <v>4.1268054773963607E-2</v>
      </c>
    </row>
    <row r="6" spans="1:6" x14ac:dyDescent="0.2">
      <c r="A6" s="2" t="s">
        <v>56</v>
      </c>
      <c r="B6" s="2" t="s">
        <v>16</v>
      </c>
      <c r="C6" s="57">
        <v>279</v>
      </c>
      <c r="D6" s="53">
        <f t="shared" si="0"/>
        <v>7.4738815965711219E-2</v>
      </c>
      <c r="E6" s="57">
        <v>436</v>
      </c>
      <c r="F6" s="53">
        <f t="shared" si="1"/>
        <v>8.1785781279309702E-2</v>
      </c>
    </row>
    <row r="7" spans="1:6" x14ac:dyDescent="0.2">
      <c r="A7" s="2" t="s">
        <v>59</v>
      </c>
      <c r="B7" s="2" t="s">
        <v>19</v>
      </c>
      <c r="C7" s="57">
        <v>525</v>
      </c>
      <c r="D7" s="53">
        <f t="shared" si="0"/>
        <v>0.14063755692472543</v>
      </c>
      <c r="E7" s="57">
        <v>690</v>
      </c>
      <c r="F7" s="53">
        <f t="shared" si="1"/>
        <v>0.12943162633652222</v>
      </c>
    </row>
    <row r="8" spans="1:6" x14ac:dyDescent="0.2">
      <c r="A8" s="2" t="s">
        <v>51</v>
      </c>
      <c r="B8" s="2" t="s">
        <v>163</v>
      </c>
      <c r="C8" s="57">
        <v>171</v>
      </c>
      <c r="D8" s="53">
        <f t="shared" si="0"/>
        <v>4.5807661398339139E-2</v>
      </c>
      <c r="E8" s="57">
        <v>236</v>
      </c>
      <c r="F8" s="53">
        <f t="shared" si="1"/>
        <v>4.4269367848433688E-2</v>
      </c>
    </row>
    <row r="9" spans="1:6" x14ac:dyDescent="0.2">
      <c r="A9" s="2" t="s">
        <v>57</v>
      </c>
      <c r="B9" s="2" t="s">
        <v>8</v>
      </c>
      <c r="C9" s="57">
        <v>158</v>
      </c>
      <c r="D9" s="53">
        <f t="shared" si="0"/>
        <v>4.232520760782213E-2</v>
      </c>
      <c r="E9" s="57">
        <v>239</v>
      </c>
      <c r="F9" s="53">
        <f t="shared" si="1"/>
        <v>4.4832114049896829E-2</v>
      </c>
    </row>
    <row r="10" spans="1:6" x14ac:dyDescent="0.2">
      <c r="A10" s="2" t="s">
        <v>60</v>
      </c>
      <c r="B10" s="2" t="s">
        <v>5</v>
      </c>
      <c r="C10" s="57">
        <v>154</v>
      </c>
      <c r="D10" s="53">
        <f t="shared" si="0"/>
        <v>4.1253683364586125E-2</v>
      </c>
      <c r="E10" s="57">
        <v>264</v>
      </c>
      <c r="F10" s="53">
        <f t="shared" si="1"/>
        <v>4.9521665728756332E-2</v>
      </c>
    </row>
    <row r="11" spans="1:6" x14ac:dyDescent="0.2">
      <c r="A11" s="2" t="s">
        <v>55</v>
      </c>
      <c r="B11" s="2" t="s">
        <v>12</v>
      </c>
      <c r="C11" s="57">
        <v>241</v>
      </c>
      <c r="D11" s="53">
        <f t="shared" si="0"/>
        <v>6.4559335654969199E-2</v>
      </c>
      <c r="E11" s="57">
        <v>292</v>
      </c>
      <c r="F11" s="53">
        <f t="shared" si="1"/>
        <v>5.477396360907897E-2</v>
      </c>
    </row>
    <row r="12" spans="1:6" x14ac:dyDescent="0.2">
      <c r="A12" s="2" t="s">
        <v>56</v>
      </c>
      <c r="B12" s="2" t="s">
        <v>17</v>
      </c>
      <c r="C12" s="57">
        <v>118</v>
      </c>
      <c r="D12" s="53">
        <f t="shared" si="0"/>
        <v>3.1609965175462093E-2</v>
      </c>
      <c r="E12" s="57">
        <v>188</v>
      </c>
      <c r="F12" s="53">
        <f t="shared" si="1"/>
        <v>3.5265428625023451E-2</v>
      </c>
    </row>
    <row r="13" spans="1:6" x14ac:dyDescent="0.2">
      <c r="A13" s="2" t="s">
        <v>55</v>
      </c>
      <c r="B13" s="2" t="s">
        <v>14</v>
      </c>
      <c r="C13" s="57">
        <v>181</v>
      </c>
      <c r="D13" s="53">
        <f t="shared" si="0"/>
        <v>4.8486472006429145E-2</v>
      </c>
      <c r="E13" s="57">
        <v>233</v>
      </c>
      <c r="F13" s="53">
        <f t="shared" si="1"/>
        <v>4.3706621646970548E-2</v>
      </c>
    </row>
    <row r="14" spans="1:6" x14ac:dyDescent="0.2">
      <c r="A14" s="2" t="s">
        <v>57</v>
      </c>
      <c r="B14" s="2" t="s">
        <v>58</v>
      </c>
      <c r="C14" s="57">
        <v>99</v>
      </c>
      <c r="D14" s="53">
        <f t="shared" si="0"/>
        <v>2.652022502009108E-2</v>
      </c>
      <c r="E14" s="57">
        <v>159</v>
      </c>
      <c r="F14" s="53">
        <f t="shared" si="1"/>
        <v>2.9825548677546426E-2</v>
      </c>
    </row>
    <row r="15" spans="1:6" x14ac:dyDescent="0.2">
      <c r="A15" s="2" t="s">
        <v>56</v>
      </c>
      <c r="B15" s="2" t="s">
        <v>18</v>
      </c>
      <c r="C15" s="57">
        <v>92</v>
      </c>
      <c r="D15" s="53">
        <f t="shared" si="0"/>
        <v>2.4645057594428074E-2</v>
      </c>
      <c r="E15" s="57">
        <v>129</v>
      </c>
      <c r="F15" s="53">
        <f t="shared" si="1"/>
        <v>2.4198086662915026E-2</v>
      </c>
    </row>
    <row r="16" spans="1:6" x14ac:dyDescent="0.2">
      <c r="A16" s="2" t="s">
        <v>59</v>
      </c>
      <c r="B16" s="2" t="s">
        <v>20</v>
      </c>
      <c r="C16" s="57">
        <v>334</v>
      </c>
      <c r="D16" s="53">
        <f t="shared" si="0"/>
        <v>8.9472274310206268E-2</v>
      </c>
      <c r="E16" s="57">
        <v>497</v>
      </c>
      <c r="F16" s="53">
        <f t="shared" si="1"/>
        <v>9.3228287375726887E-2</v>
      </c>
    </row>
    <row r="17" spans="1:6" x14ac:dyDescent="0.2">
      <c r="A17" s="2" t="s">
        <v>53</v>
      </c>
      <c r="B17" s="2" t="s">
        <v>11</v>
      </c>
      <c r="C17" s="57">
        <v>140</v>
      </c>
      <c r="D17" s="53">
        <f t="shared" si="0"/>
        <v>3.7503348513260114E-2</v>
      </c>
      <c r="E17" s="57">
        <v>206</v>
      </c>
      <c r="F17" s="53">
        <f t="shared" si="1"/>
        <v>3.8641905833802288E-2</v>
      </c>
    </row>
    <row r="18" spans="1:6" x14ac:dyDescent="0.2">
      <c r="A18" s="2" t="s">
        <v>55</v>
      </c>
      <c r="B18" s="2" t="s">
        <v>13</v>
      </c>
      <c r="C18" s="57">
        <v>274</v>
      </c>
      <c r="D18" s="53">
        <f t="shared" si="0"/>
        <v>7.339941066166622E-2</v>
      </c>
      <c r="E18" s="57">
        <v>343</v>
      </c>
      <c r="F18" s="53">
        <f t="shared" si="1"/>
        <v>6.4340649033952355E-2</v>
      </c>
    </row>
    <row r="19" spans="1:6" x14ac:dyDescent="0.2">
      <c r="A19" s="2" t="s">
        <v>53</v>
      </c>
      <c r="B19" s="2" t="s">
        <v>54</v>
      </c>
      <c r="C19" s="57">
        <v>81</v>
      </c>
      <c r="D19" s="53">
        <f t="shared" si="0"/>
        <v>2.1698365925529064E-2</v>
      </c>
      <c r="E19" s="57">
        <v>153</v>
      </c>
      <c r="F19" s="53">
        <f t="shared" si="1"/>
        <v>2.8700056274620148E-2</v>
      </c>
    </row>
    <row r="20" spans="1:6" x14ac:dyDescent="0.2">
      <c r="A20" s="2" t="s">
        <v>60</v>
      </c>
      <c r="B20" s="2" t="s">
        <v>6</v>
      </c>
      <c r="C20" s="57">
        <v>105</v>
      </c>
      <c r="D20" s="53">
        <f t="shared" si="0"/>
        <v>2.8127511384945084E-2</v>
      </c>
      <c r="E20" s="57">
        <v>159</v>
      </c>
      <c r="F20" s="53">
        <f t="shared" si="1"/>
        <v>2.9825548677546426E-2</v>
      </c>
    </row>
    <row r="21" spans="1:6" x14ac:dyDescent="0.2">
      <c r="A21" s="2" t="s">
        <v>57</v>
      </c>
      <c r="B21" s="2" t="s">
        <v>9</v>
      </c>
      <c r="C21" s="57">
        <v>109</v>
      </c>
      <c r="D21" s="53">
        <f t="shared" si="0"/>
        <v>2.9199035628181089E-2</v>
      </c>
      <c r="E21" s="57">
        <v>207</v>
      </c>
      <c r="F21" s="53">
        <f t="shared" si="1"/>
        <v>3.8829487900956666E-2</v>
      </c>
    </row>
    <row r="22" spans="1:6" x14ac:dyDescent="0.2">
      <c r="A22" s="2" t="s">
        <v>60</v>
      </c>
      <c r="B22" s="2" t="s">
        <v>7</v>
      </c>
      <c r="C22" s="57">
        <v>125</v>
      </c>
      <c r="D22" s="53">
        <f t="shared" si="0"/>
        <v>3.3485132601125102E-2</v>
      </c>
      <c r="E22" s="57">
        <v>150</v>
      </c>
      <c r="F22" s="53">
        <f t="shared" si="1"/>
        <v>2.8137310073157007E-2</v>
      </c>
    </row>
    <row r="23" spans="1:6" x14ac:dyDescent="0.2">
      <c r="A23" s="130" t="s">
        <v>4</v>
      </c>
      <c r="B23" s="130"/>
      <c r="C23" s="55">
        <v>3733</v>
      </c>
      <c r="D23" s="56">
        <f t="shared" si="0"/>
        <v>1</v>
      </c>
      <c r="E23" s="55">
        <v>5331</v>
      </c>
      <c r="F23" s="56">
        <f t="shared" si="1"/>
        <v>1</v>
      </c>
    </row>
  </sheetData>
  <sortState ref="A3:S22">
    <sortCondition ref="A3:A22"/>
  </sortState>
  <mergeCells count="2">
    <mergeCell ref="A23:B23"/>
    <mergeCell ref="A1:F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D24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E24" sqref="E24"/>
    </sheetView>
  </sheetViews>
  <sheetFormatPr defaultRowHeight="12.75" x14ac:dyDescent="0.2"/>
  <cols>
    <col min="1" max="1" width="21.5703125" customWidth="1"/>
    <col min="2" max="2" width="22.5703125" customWidth="1"/>
    <col min="3" max="3" width="16.7109375" style="23" customWidth="1"/>
    <col min="4" max="4" width="18.140625" style="23" customWidth="1"/>
  </cols>
  <sheetData>
    <row r="1" spans="1:4" ht="30" customHeight="1" x14ac:dyDescent="0.2">
      <c r="A1" s="157" t="s">
        <v>181</v>
      </c>
      <c r="B1" s="158"/>
      <c r="C1" s="158"/>
      <c r="D1" s="158"/>
    </row>
    <row r="2" spans="1:4" s="13" customFormat="1" ht="25.5" x14ac:dyDescent="0.2">
      <c r="A2" s="102" t="s">
        <v>0</v>
      </c>
      <c r="B2" s="102" t="s">
        <v>1</v>
      </c>
      <c r="C2" s="102" t="s">
        <v>21</v>
      </c>
      <c r="D2" s="105" t="s">
        <v>164</v>
      </c>
    </row>
    <row r="3" spans="1:4" x14ac:dyDescent="0.2">
      <c r="A3" s="2" t="s">
        <v>51</v>
      </c>
      <c r="B3" s="2" t="s">
        <v>52</v>
      </c>
      <c r="C3" s="159">
        <v>104</v>
      </c>
      <c r="D3" s="159">
        <v>163</v>
      </c>
    </row>
    <row r="4" spans="1:4" x14ac:dyDescent="0.2">
      <c r="A4" s="2" t="s">
        <v>53</v>
      </c>
      <c r="B4" s="2" t="s">
        <v>10</v>
      </c>
      <c r="C4" s="159">
        <v>60</v>
      </c>
      <c r="D4" s="159">
        <v>102</v>
      </c>
    </row>
    <row r="5" spans="1:4" x14ac:dyDescent="0.2">
      <c r="A5" s="2" t="s">
        <v>51</v>
      </c>
      <c r="B5" s="2" t="s">
        <v>15</v>
      </c>
      <c r="C5" s="159">
        <v>63</v>
      </c>
      <c r="D5" s="159">
        <v>104</v>
      </c>
    </row>
    <row r="6" spans="1:4" x14ac:dyDescent="0.2">
      <c r="A6" s="2" t="s">
        <v>56</v>
      </c>
      <c r="B6" s="2" t="s">
        <v>16</v>
      </c>
      <c r="C6" s="159">
        <v>138</v>
      </c>
      <c r="D6" s="159">
        <v>247</v>
      </c>
    </row>
    <row r="7" spans="1:4" x14ac:dyDescent="0.2">
      <c r="A7" s="2" t="s">
        <v>59</v>
      </c>
      <c r="B7" s="2" t="s">
        <v>19</v>
      </c>
      <c r="C7" s="159">
        <v>218</v>
      </c>
      <c r="D7" s="159">
        <v>220</v>
      </c>
    </row>
    <row r="8" spans="1:4" x14ac:dyDescent="0.2">
      <c r="A8" s="2" t="s">
        <v>51</v>
      </c>
      <c r="B8" s="2" t="s">
        <v>163</v>
      </c>
      <c r="C8" s="159">
        <v>55</v>
      </c>
      <c r="D8" s="159">
        <v>115</v>
      </c>
    </row>
    <row r="9" spans="1:4" x14ac:dyDescent="0.2">
      <c r="A9" s="2" t="s">
        <v>57</v>
      </c>
      <c r="B9" s="2" t="s">
        <v>8</v>
      </c>
      <c r="C9" s="159">
        <v>68</v>
      </c>
      <c r="D9" s="159">
        <v>113</v>
      </c>
    </row>
    <row r="10" spans="1:4" x14ac:dyDescent="0.2">
      <c r="A10" s="2" t="s">
        <v>60</v>
      </c>
      <c r="B10" s="2" t="s">
        <v>5</v>
      </c>
      <c r="C10" s="159">
        <v>66</v>
      </c>
      <c r="D10" s="159">
        <v>117</v>
      </c>
    </row>
    <row r="11" spans="1:4" x14ac:dyDescent="0.2">
      <c r="A11" s="2" t="s">
        <v>55</v>
      </c>
      <c r="B11" s="2" t="s">
        <v>12</v>
      </c>
      <c r="C11" s="159">
        <v>98</v>
      </c>
      <c r="D11" s="159">
        <v>122</v>
      </c>
    </row>
    <row r="12" spans="1:4" x14ac:dyDescent="0.2">
      <c r="A12" s="2" t="s">
        <v>56</v>
      </c>
      <c r="B12" s="2" t="s">
        <v>17</v>
      </c>
      <c r="C12" s="159">
        <v>57</v>
      </c>
      <c r="D12" s="159">
        <v>94</v>
      </c>
    </row>
    <row r="13" spans="1:4" x14ac:dyDescent="0.2">
      <c r="A13" s="2" t="s">
        <v>55</v>
      </c>
      <c r="B13" s="2" t="s">
        <v>14</v>
      </c>
      <c r="C13" s="159">
        <v>82</v>
      </c>
      <c r="D13" s="159">
        <v>103</v>
      </c>
    </row>
    <row r="14" spans="1:4" x14ac:dyDescent="0.2">
      <c r="A14" s="2" t="s">
        <v>57</v>
      </c>
      <c r="B14" s="2" t="s">
        <v>58</v>
      </c>
      <c r="C14" s="159">
        <v>45</v>
      </c>
      <c r="D14" s="159">
        <v>66</v>
      </c>
    </row>
    <row r="15" spans="1:4" x14ac:dyDescent="0.2">
      <c r="A15" s="2" t="s">
        <v>56</v>
      </c>
      <c r="B15" s="2" t="s">
        <v>18</v>
      </c>
      <c r="C15" s="159">
        <v>47</v>
      </c>
      <c r="D15" s="159">
        <v>58</v>
      </c>
    </row>
    <row r="16" spans="1:4" x14ac:dyDescent="0.2">
      <c r="A16" s="2" t="s">
        <v>59</v>
      </c>
      <c r="B16" s="2" t="s">
        <v>20</v>
      </c>
      <c r="C16" s="159">
        <v>152</v>
      </c>
      <c r="D16" s="159">
        <v>228</v>
      </c>
    </row>
    <row r="17" spans="1:4" x14ac:dyDescent="0.2">
      <c r="A17" s="2" t="s">
        <v>53</v>
      </c>
      <c r="B17" s="2" t="s">
        <v>11</v>
      </c>
      <c r="C17" s="159">
        <v>82</v>
      </c>
      <c r="D17" s="159">
        <v>123</v>
      </c>
    </row>
    <row r="18" spans="1:4" x14ac:dyDescent="0.2">
      <c r="A18" s="2" t="s">
        <v>55</v>
      </c>
      <c r="B18" s="2" t="s">
        <v>13</v>
      </c>
      <c r="C18" s="159">
        <v>162</v>
      </c>
      <c r="D18" s="159">
        <v>207</v>
      </c>
    </row>
    <row r="19" spans="1:4" x14ac:dyDescent="0.2">
      <c r="A19" s="2" t="s">
        <v>53</v>
      </c>
      <c r="B19" s="2" t="s">
        <v>54</v>
      </c>
      <c r="C19" s="159">
        <v>38</v>
      </c>
      <c r="D19" s="159">
        <v>85</v>
      </c>
    </row>
    <row r="20" spans="1:4" x14ac:dyDescent="0.2">
      <c r="A20" s="2" t="s">
        <v>60</v>
      </c>
      <c r="B20" s="2" t="s">
        <v>6</v>
      </c>
      <c r="C20" s="159">
        <v>54</v>
      </c>
      <c r="D20" s="159">
        <v>74</v>
      </c>
    </row>
    <row r="21" spans="1:4" x14ac:dyDescent="0.2">
      <c r="A21" s="2" t="s">
        <v>57</v>
      </c>
      <c r="B21" s="2" t="s">
        <v>9</v>
      </c>
      <c r="C21" s="159">
        <v>58</v>
      </c>
      <c r="D21" s="159">
        <v>92</v>
      </c>
    </row>
    <row r="22" spans="1:4" x14ac:dyDescent="0.2">
      <c r="A22" s="2" t="s">
        <v>60</v>
      </c>
      <c r="B22" s="2" t="s">
        <v>7</v>
      </c>
      <c r="C22" s="159">
        <v>67</v>
      </c>
      <c r="D22" s="159">
        <v>88</v>
      </c>
    </row>
    <row r="23" spans="1:4" x14ac:dyDescent="0.2">
      <c r="A23" s="130" t="s">
        <v>3</v>
      </c>
      <c r="B23" s="130"/>
      <c r="C23" s="78">
        <v>1714</v>
      </c>
      <c r="D23" s="78">
        <v>2521</v>
      </c>
    </row>
    <row r="24" spans="1:4" x14ac:dyDescent="0.2">
      <c r="C24" s="26"/>
    </row>
  </sheetData>
  <sortState ref="A3:I22">
    <sortCondition ref="A3:A22"/>
  </sortState>
  <mergeCells count="2">
    <mergeCell ref="A23:B23"/>
    <mergeCell ref="A1:D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5"/>
  <sheetViews>
    <sheetView zoomScaleNormal="10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A15" sqref="A15"/>
    </sheetView>
  </sheetViews>
  <sheetFormatPr defaultRowHeight="12.75" x14ac:dyDescent="0.2"/>
  <cols>
    <col min="1" max="1" width="23" bestFit="1" customWidth="1"/>
    <col min="2" max="2" width="12.7109375" style="25" customWidth="1"/>
    <col min="3" max="3" width="8.5703125" customWidth="1"/>
    <col min="4" max="4" width="12.7109375" style="25" customWidth="1"/>
    <col min="5" max="5" width="8.5703125" bestFit="1" customWidth="1"/>
    <col min="6" max="6" width="12.7109375" style="25" customWidth="1"/>
    <col min="7" max="7" width="8.5703125" bestFit="1" customWidth="1"/>
    <col min="8" max="8" width="12.7109375" style="25" customWidth="1"/>
    <col min="9" max="9" width="8.5703125" bestFit="1" customWidth="1"/>
    <col min="10" max="10" width="12.7109375" style="25" customWidth="1"/>
    <col min="11" max="11" width="8.5703125" bestFit="1" customWidth="1"/>
    <col min="12" max="12" width="12.7109375" style="25" customWidth="1"/>
    <col min="13" max="13" width="8.5703125" bestFit="1" customWidth="1"/>
    <col min="14" max="14" width="12.7109375" style="25" customWidth="1"/>
    <col min="15" max="15" width="8.5703125" bestFit="1" customWidth="1"/>
    <col min="16" max="16" width="12.7109375" style="25" customWidth="1"/>
    <col min="17" max="17" width="8.5703125" bestFit="1" customWidth="1"/>
    <col min="18" max="18" width="12.7109375" style="25" customWidth="1"/>
    <col min="19" max="19" width="8.5703125" bestFit="1" customWidth="1"/>
    <col min="20" max="20" width="12.7109375" style="25" customWidth="1"/>
    <col min="21" max="21" width="8.5703125" bestFit="1" customWidth="1"/>
    <col min="22" max="22" width="12.7109375" style="25" customWidth="1"/>
    <col min="23" max="23" width="8.5703125" bestFit="1" customWidth="1"/>
    <col min="24" max="24" width="12.7109375" style="25" customWidth="1"/>
    <col min="25" max="25" width="8.5703125" bestFit="1" customWidth="1"/>
    <col min="26" max="26" width="12.7109375" style="25" customWidth="1"/>
    <col min="27" max="27" width="8.5703125" bestFit="1" customWidth="1"/>
  </cols>
  <sheetData>
    <row r="1" spans="1:27" x14ac:dyDescent="0.2">
      <c r="A1" s="132" t="s">
        <v>175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7" s="9" customFormat="1" ht="30" customHeight="1" x14ac:dyDescent="0.2">
      <c r="A2" s="129" t="s">
        <v>72</v>
      </c>
      <c r="B2" s="129" t="s">
        <v>174</v>
      </c>
      <c r="C2" s="133"/>
      <c r="D2" s="129" t="s">
        <v>61</v>
      </c>
      <c r="E2" s="129"/>
      <c r="F2" s="129"/>
      <c r="G2" s="133"/>
      <c r="H2" s="129" t="s">
        <v>45</v>
      </c>
      <c r="I2" s="133"/>
      <c r="J2" s="129" t="s">
        <v>46</v>
      </c>
      <c r="K2" s="133"/>
      <c r="L2" s="129" t="s">
        <v>47</v>
      </c>
      <c r="M2" s="133"/>
      <c r="N2" s="129" t="s">
        <v>64</v>
      </c>
      <c r="O2" s="129"/>
      <c r="P2" s="129"/>
      <c r="Q2" s="129"/>
      <c r="R2" s="129"/>
      <c r="S2" s="129"/>
      <c r="T2" s="129"/>
      <c r="U2" s="133"/>
      <c r="V2" s="129" t="s">
        <v>48</v>
      </c>
      <c r="W2" s="133"/>
      <c r="X2" s="129" t="s">
        <v>69</v>
      </c>
      <c r="Y2" s="129"/>
      <c r="Z2" s="129"/>
      <c r="AA2" s="133"/>
    </row>
    <row r="3" spans="1:27" s="9" customFormat="1" ht="25.5" x14ac:dyDescent="0.2">
      <c r="A3" s="129"/>
      <c r="B3" s="108" t="s">
        <v>74</v>
      </c>
      <c r="C3" s="102" t="s">
        <v>122</v>
      </c>
      <c r="D3" s="108" t="s">
        <v>62</v>
      </c>
      <c r="E3" s="102" t="s">
        <v>122</v>
      </c>
      <c r="F3" s="108" t="s">
        <v>63</v>
      </c>
      <c r="G3" s="102" t="s">
        <v>122</v>
      </c>
      <c r="H3" s="108" t="s">
        <v>73</v>
      </c>
      <c r="I3" s="102" t="s">
        <v>122</v>
      </c>
      <c r="J3" s="108" t="s">
        <v>73</v>
      </c>
      <c r="K3" s="102" t="s">
        <v>122</v>
      </c>
      <c r="L3" s="108" t="s">
        <v>73</v>
      </c>
      <c r="M3" s="102" t="s">
        <v>122</v>
      </c>
      <c r="N3" s="108" t="s">
        <v>65</v>
      </c>
      <c r="O3" s="102" t="s">
        <v>122</v>
      </c>
      <c r="P3" s="108" t="s">
        <v>66</v>
      </c>
      <c r="Q3" s="102" t="s">
        <v>122</v>
      </c>
      <c r="R3" s="108" t="s">
        <v>67</v>
      </c>
      <c r="S3" s="102" t="s">
        <v>122</v>
      </c>
      <c r="T3" s="108" t="s">
        <v>68</v>
      </c>
      <c r="U3" s="102" t="s">
        <v>122</v>
      </c>
      <c r="V3" s="108" t="s">
        <v>73</v>
      </c>
      <c r="W3" s="102" t="s">
        <v>122</v>
      </c>
      <c r="X3" s="108" t="s">
        <v>70</v>
      </c>
      <c r="Y3" s="102" t="s">
        <v>122</v>
      </c>
      <c r="Z3" s="108" t="s">
        <v>71</v>
      </c>
      <c r="AA3" s="102" t="s">
        <v>122</v>
      </c>
    </row>
    <row r="4" spans="1:27" x14ac:dyDescent="0.2">
      <c r="A4" s="58" t="s">
        <v>102</v>
      </c>
      <c r="B4" s="62">
        <v>559049.00000000023</v>
      </c>
      <c r="C4" s="28">
        <f t="shared" ref="C4:C14" si="0">B4/$B$14</f>
        <v>0.64142091537313317</v>
      </c>
      <c r="D4" s="62">
        <v>80443.000000000073</v>
      </c>
      <c r="E4" s="28">
        <f t="shared" ref="E4:E14" si="1">D4/$D$14</f>
        <v>0.57162855478021135</v>
      </c>
      <c r="F4" s="62">
        <v>47248.000000000065</v>
      </c>
      <c r="G4" s="28">
        <f t="shared" ref="G4:G14" si="2">F4/$F$14</f>
        <v>0.72298817156585227</v>
      </c>
      <c r="H4" s="62">
        <v>6229.9999999999909</v>
      </c>
      <c r="I4" s="28">
        <f t="shared" ref="I4:I14" si="3">H4/$H$14</f>
        <v>0.83133173205230826</v>
      </c>
      <c r="J4" s="62">
        <v>261203.99999999991</v>
      </c>
      <c r="K4" s="28">
        <f t="shared" ref="K4:K14" si="4">J4/J$14</f>
        <v>0.65451210528162151</v>
      </c>
      <c r="L4" s="62">
        <v>416002</v>
      </c>
      <c r="M4" s="28">
        <f t="shared" ref="M4:M14" si="5">L4/L$14</f>
        <v>0.67025422813990843</v>
      </c>
      <c r="N4" s="62">
        <v>55946.999999999978</v>
      </c>
      <c r="O4" s="28">
        <f t="shared" ref="O4:O14" si="6">N4/N$14</f>
        <v>0.65509408334601837</v>
      </c>
      <c r="P4" s="62">
        <v>38568.999999999869</v>
      </c>
      <c r="Q4" s="28">
        <f t="shared" ref="Q4:Q14" si="7">P4/P$14</f>
        <v>0.67384733651309381</v>
      </c>
      <c r="R4" s="62">
        <v>10268.000000000002</v>
      </c>
      <c r="S4" s="28">
        <f t="shared" ref="S4:S14" si="8">R4/R$14</f>
        <v>0.21709163178147078</v>
      </c>
      <c r="T4" s="62">
        <v>96673.999999999825</v>
      </c>
      <c r="U4" s="28">
        <f t="shared" ref="U4:U14" si="9">T4/T$14</f>
        <v>0.74052455801697414</v>
      </c>
      <c r="V4" s="62">
        <v>337276</v>
      </c>
      <c r="W4" s="28">
        <f t="shared" ref="W4:W14" si="10">V4/V$14</f>
        <v>0.9148129965308951</v>
      </c>
      <c r="X4" s="62">
        <v>3657.9999999999968</v>
      </c>
      <c r="Y4" s="28">
        <f t="shared" ref="Y4:Y14" si="11">X4/X$14</f>
        <v>0.78012369375133284</v>
      </c>
      <c r="Z4" s="62">
        <v>58156.999999999847</v>
      </c>
      <c r="AA4" s="28">
        <f t="shared" ref="AA4:AA14" si="12">Z4/Z$14</f>
        <v>0.54703049457268016</v>
      </c>
    </row>
    <row r="5" spans="1:27" x14ac:dyDescent="0.2">
      <c r="A5" s="58" t="s">
        <v>161</v>
      </c>
      <c r="B5" s="62">
        <v>137</v>
      </c>
      <c r="C5" s="28">
        <f t="shared" si="0"/>
        <v>1.5718598084625714E-4</v>
      </c>
      <c r="D5" s="62">
        <v>129</v>
      </c>
      <c r="E5" s="28">
        <f t="shared" si="1"/>
        <v>9.1667495700865453E-4</v>
      </c>
      <c r="F5" s="62">
        <v>36</v>
      </c>
      <c r="G5" s="28">
        <f t="shared" si="2"/>
        <v>5.5087144802680845E-4</v>
      </c>
      <c r="H5" s="62">
        <v>0</v>
      </c>
      <c r="I5" s="28">
        <f t="shared" si="3"/>
        <v>0</v>
      </c>
      <c r="J5" s="62">
        <v>41</v>
      </c>
      <c r="K5" s="28">
        <f t="shared" si="4"/>
        <v>1.027357786119144E-4</v>
      </c>
      <c r="L5" s="62">
        <v>45</v>
      </c>
      <c r="M5" s="28">
        <f t="shared" si="5"/>
        <v>7.2503113605934305E-5</v>
      </c>
      <c r="N5" s="62">
        <v>11</v>
      </c>
      <c r="O5" s="28">
        <f t="shared" si="6"/>
        <v>1.2880109598023497E-4</v>
      </c>
      <c r="P5" s="62">
        <v>10</v>
      </c>
      <c r="Q5" s="28">
        <f t="shared" si="7"/>
        <v>1.7471216171357725E-4</v>
      </c>
      <c r="R5" s="62">
        <v>0</v>
      </c>
      <c r="S5" s="28">
        <f t="shared" si="8"/>
        <v>0</v>
      </c>
      <c r="T5" s="62">
        <v>12</v>
      </c>
      <c r="U5" s="28">
        <f t="shared" si="9"/>
        <v>9.1920213254894864E-5</v>
      </c>
      <c r="V5" s="62">
        <v>17</v>
      </c>
      <c r="W5" s="28">
        <f t="shared" si="10"/>
        <v>4.6110072881038726E-5</v>
      </c>
      <c r="X5" s="62">
        <v>0</v>
      </c>
      <c r="Y5" s="28">
        <f t="shared" si="11"/>
        <v>0</v>
      </c>
      <c r="Z5" s="62">
        <v>8</v>
      </c>
      <c r="AA5" s="28">
        <f t="shared" si="12"/>
        <v>7.5248791316289576E-5</v>
      </c>
    </row>
    <row r="6" spans="1:27" x14ac:dyDescent="0.2">
      <c r="A6" s="58" t="s">
        <v>166</v>
      </c>
      <c r="B6" s="62">
        <v>12</v>
      </c>
      <c r="C6" s="28">
        <f t="shared" si="0"/>
        <v>1.3768115110621065E-5</v>
      </c>
      <c r="D6" s="62">
        <v>0</v>
      </c>
      <c r="E6" s="28">
        <f t="shared" si="1"/>
        <v>0</v>
      </c>
      <c r="F6" s="62">
        <v>0</v>
      </c>
      <c r="G6" s="28">
        <f t="shared" si="2"/>
        <v>0</v>
      </c>
      <c r="H6" s="62">
        <v>0</v>
      </c>
      <c r="I6" s="28">
        <f t="shared" si="3"/>
        <v>0</v>
      </c>
      <c r="J6" s="62">
        <v>0</v>
      </c>
      <c r="K6" s="28">
        <f t="shared" si="4"/>
        <v>0</v>
      </c>
      <c r="L6" s="62">
        <v>0</v>
      </c>
      <c r="M6" s="28">
        <f t="shared" si="5"/>
        <v>0</v>
      </c>
      <c r="N6" s="62">
        <v>0</v>
      </c>
      <c r="O6" s="28">
        <f t="shared" si="6"/>
        <v>0</v>
      </c>
      <c r="P6" s="62">
        <v>0</v>
      </c>
      <c r="Q6" s="28">
        <f t="shared" si="7"/>
        <v>0</v>
      </c>
      <c r="R6" s="62">
        <v>0</v>
      </c>
      <c r="S6" s="28">
        <f t="shared" si="8"/>
        <v>0</v>
      </c>
      <c r="T6" s="62">
        <v>0</v>
      </c>
      <c r="U6" s="28">
        <f t="shared" si="9"/>
        <v>0</v>
      </c>
      <c r="V6" s="62">
        <v>0</v>
      </c>
      <c r="W6" s="28">
        <f t="shared" si="10"/>
        <v>0</v>
      </c>
      <c r="X6" s="62">
        <v>0</v>
      </c>
      <c r="Y6" s="28">
        <f t="shared" si="11"/>
        <v>0</v>
      </c>
      <c r="Z6" s="62">
        <v>0</v>
      </c>
      <c r="AA6" s="28">
        <f t="shared" si="12"/>
        <v>0</v>
      </c>
    </row>
    <row r="7" spans="1:27" x14ac:dyDescent="0.2">
      <c r="A7" s="58" t="s">
        <v>103</v>
      </c>
      <c r="B7" s="62">
        <v>160635.00000000009</v>
      </c>
      <c r="C7" s="28">
        <f t="shared" si="0"/>
        <v>0.18430343089955131</v>
      </c>
      <c r="D7" s="62">
        <v>26383.000000000004</v>
      </c>
      <c r="E7" s="28">
        <f t="shared" si="1"/>
        <v>0.18747779372681656</v>
      </c>
      <c r="F7" s="62">
        <v>3720.0000000000041</v>
      </c>
      <c r="G7" s="28">
        <f t="shared" si="2"/>
        <v>5.6923382962770268E-2</v>
      </c>
      <c r="H7" s="62">
        <v>794.99999999999966</v>
      </c>
      <c r="I7" s="28">
        <f t="shared" si="3"/>
        <v>0.10608486789431554</v>
      </c>
      <c r="J7" s="62">
        <v>63406.999999999854</v>
      </c>
      <c r="K7" s="28">
        <f t="shared" si="4"/>
        <v>0.15888213449867419</v>
      </c>
      <c r="L7" s="62">
        <v>92522.000000000029</v>
      </c>
      <c r="M7" s="28">
        <f t="shared" si="5"/>
        <v>0.14906962393440568</v>
      </c>
      <c r="N7" s="62">
        <v>9602.9999999999909</v>
      </c>
      <c r="O7" s="28">
        <f t="shared" si="6"/>
        <v>0.11244335679074501</v>
      </c>
      <c r="P7" s="62">
        <v>6585.0000000000018</v>
      </c>
      <c r="Q7" s="28">
        <f t="shared" si="7"/>
        <v>0.11504795848839065</v>
      </c>
      <c r="R7" s="62">
        <v>1140.9999999999998</v>
      </c>
      <c r="S7" s="28">
        <f t="shared" si="8"/>
        <v>2.412364159161064E-2</v>
      </c>
      <c r="T7" s="62">
        <v>8852.0000000000127</v>
      </c>
      <c r="U7" s="28">
        <f t="shared" si="9"/>
        <v>6.7806477311027541E-2</v>
      </c>
      <c r="V7" s="62">
        <v>30940.999999999978</v>
      </c>
      <c r="W7" s="28">
        <f t="shared" si="10"/>
        <v>8.3923045000718718E-2</v>
      </c>
      <c r="X7" s="62">
        <v>548</v>
      </c>
      <c r="Y7" s="28">
        <f t="shared" si="11"/>
        <v>0.11686926850074651</v>
      </c>
      <c r="Z7" s="62">
        <v>20605.000000000007</v>
      </c>
      <c r="AA7" s="28">
        <f t="shared" si="12"/>
        <v>0.1938126681340184</v>
      </c>
    </row>
    <row r="8" spans="1:27" x14ac:dyDescent="0.2">
      <c r="A8" s="58" t="s">
        <v>160</v>
      </c>
      <c r="B8" s="62">
        <v>1570</v>
      </c>
      <c r="C8" s="28">
        <f t="shared" si="0"/>
        <v>1.8013283936395893E-3</v>
      </c>
      <c r="D8" s="62">
        <v>1368.0000000000002</v>
      </c>
      <c r="E8" s="28">
        <f t="shared" si="1"/>
        <v>9.721018148742943E-3</v>
      </c>
      <c r="F8" s="62">
        <v>459</v>
      </c>
      <c r="G8" s="28">
        <f t="shared" si="2"/>
        <v>7.0236109623418082E-3</v>
      </c>
      <c r="H8" s="62">
        <v>8.0000000000000053</v>
      </c>
      <c r="I8" s="28">
        <f t="shared" si="3"/>
        <v>1.0675206832132392E-3</v>
      </c>
      <c r="J8" s="62">
        <v>824</v>
      </c>
      <c r="K8" s="28">
        <f t="shared" si="4"/>
        <v>2.0647385750296944E-3</v>
      </c>
      <c r="L8" s="62">
        <v>1062.9999999999998</v>
      </c>
      <c r="M8" s="28">
        <f t="shared" si="5"/>
        <v>1.7126846614024032E-3</v>
      </c>
      <c r="N8" s="62">
        <v>204</v>
      </c>
      <c r="O8" s="28">
        <f t="shared" si="6"/>
        <v>2.3886748709061757E-3</v>
      </c>
      <c r="P8" s="62">
        <v>177</v>
      </c>
      <c r="Q8" s="28">
        <f t="shared" si="7"/>
        <v>3.0924052623303175E-3</v>
      </c>
      <c r="R8" s="62">
        <v>49</v>
      </c>
      <c r="S8" s="28">
        <f t="shared" si="8"/>
        <v>1.0359846082286781E-3</v>
      </c>
      <c r="T8" s="62">
        <v>217</v>
      </c>
      <c r="U8" s="28">
        <f t="shared" si="9"/>
        <v>1.6622238563593489E-3</v>
      </c>
      <c r="V8" s="62">
        <v>100</v>
      </c>
      <c r="W8" s="28">
        <f t="shared" si="10"/>
        <v>2.7123572282963956E-4</v>
      </c>
      <c r="X8" s="62">
        <v>7.0000000000000009</v>
      </c>
      <c r="Y8" s="28">
        <f t="shared" si="11"/>
        <v>1.4928556195350834E-3</v>
      </c>
      <c r="Z8" s="62">
        <v>250</v>
      </c>
      <c r="AA8" s="28">
        <f t="shared" si="12"/>
        <v>2.3515247286340492E-3</v>
      </c>
    </row>
    <row r="9" spans="1:27" x14ac:dyDescent="0.2">
      <c r="A9" s="58" t="s">
        <v>104</v>
      </c>
      <c r="B9" s="62">
        <v>1798</v>
      </c>
      <c r="C9" s="28">
        <f t="shared" si="0"/>
        <v>2.0629225807413895E-3</v>
      </c>
      <c r="D9" s="62">
        <v>213</v>
      </c>
      <c r="E9" s="28">
        <f t="shared" si="1"/>
        <v>1.5135795801770808E-3</v>
      </c>
      <c r="F9" s="62">
        <v>77</v>
      </c>
      <c r="G9" s="28">
        <f t="shared" si="2"/>
        <v>1.1782528193906737E-3</v>
      </c>
      <c r="H9" s="62">
        <v>2.0000000000000004</v>
      </c>
      <c r="I9" s="28">
        <f t="shared" si="3"/>
        <v>2.6688017080330969E-4</v>
      </c>
      <c r="J9" s="62">
        <v>581</v>
      </c>
      <c r="K9" s="28">
        <f t="shared" si="4"/>
        <v>1.4558411554517626E-3</v>
      </c>
      <c r="L9" s="62">
        <v>1324</v>
      </c>
      <c r="M9" s="28">
        <f t="shared" si="5"/>
        <v>2.1332027203168225E-3</v>
      </c>
      <c r="N9" s="62">
        <v>273</v>
      </c>
      <c r="O9" s="28">
        <f t="shared" si="6"/>
        <v>3.1966090184185583E-3</v>
      </c>
      <c r="P9" s="62">
        <v>111.00000000000001</v>
      </c>
      <c r="Q9" s="28">
        <f t="shared" si="7"/>
        <v>1.9393049950207077E-3</v>
      </c>
      <c r="R9" s="62">
        <v>756</v>
      </c>
      <c r="S9" s="28">
        <f t="shared" si="8"/>
        <v>1.5983762526956748E-2</v>
      </c>
      <c r="T9" s="62">
        <v>568</v>
      </c>
      <c r="U9" s="28">
        <f t="shared" si="9"/>
        <v>4.3508900940650236E-3</v>
      </c>
      <c r="V9" s="62">
        <v>0</v>
      </c>
      <c r="W9" s="28">
        <f t="shared" si="10"/>
        <v>0</v>
      </c>
      <c r="X9" s="62">
        <v>3</v>
      </c>
      <c r="Y9" s="28">
        <f t="shared" si="11"/>
        <v>6.3979526551503571E-4</v>
      </c>
      <c r="Z9" s="62">
        <v>20</v>
      </c>
      <c r="AA9" s="28">
        <f t="shared" si="12"/>
        <v>1.8812197829072393E-4</v>
      </c>
    </row>
    <row r="10" spans="1:27" x14ac:dyDescent="0.2">
      <c r="A10" s="58" t="s">
        <v>105</v>
      </c>
      <c r="B10" s="62">
        <v>2797.9999999999991</v>
      </c>
      <c r="C10" s="28">
        <f t="shared" si="0"/>
        <v>3.2102655066264772E-3</v>
      </c>
      <c r="D10" s="62">
        <v>1971.9999999999995</v>
      </c>
      <c r="E10" s="28">
        <f t="shared" si="1"/>
        <v>1.4013046629620669E-2</v>
      </c>
      <c r="F10" s="62">
        <v>950</v>
      </c>
      <c r="G10" s="28">
        <f t="shared" si="2"/>
        <v>1.4536885434040778E-2</v>
      </c>
      <c r="H10" s="62">
        <v>35</v>
      </c>
      <c r="I10" s="28">
        <f t="shared" si="3"/>
        <v>4.6704029890579186E-3</v>
      </c>
      <c r="J10" s="62">
        <v>1480.9999999999995</v>
      </c>
      <c r="K10" s="28">
        <f t="shared" si="4"/>
        <v>3.7110167835181754E-3</v>
      </c>
      <c r="L10" s="62">
        <v>1990.0000000000002</v>
      </c>
      <c r="M10" s="28">
        <f t="shared" si="5"/>
        <v>3.2062488016846506E-3</v>
      </c>
      <c r="N10" s="62">
        <v>503</v>
      </c>
      <c r="O10" s="28">
        <f t="shared" si="6"/>
        <v>5.889722843459835E-3</v>
      </c>
      <c r="P10" s="62">
        <v>288</v>
      </c>
      <c r="Q10" s="28">
        <f t="shared" si="7"/>
        <v>5.031710257351025E-3</v>
      </c>
      <c r="R10" s="62">
        <v>564.99999999999977</v>
      </c>
      <c r="S10" s="28">
        <f t="shared" si="8"/>
        <v>1.1945536809167406E-2</v>
      </c>
      <c r="T10" s="62">
        <v>667</v>
      </c>
      <c r="U10" s="28">
        <f t="shared" si="9"/>
        <v>5.1092318534179063E-3</v>
      </c>
      <c r="V10" s="62">
        <v>61</v>
      </c>
      <c r="W10" s="28">
        <f t="shared" si="10"/>
        <v>1.6545379092608014E-4</v>
      </c>
      <c r="X10" s="62">
        <v>23.000000000000004</v>
      </c>
      <c r="Y10" s="28">
        <f t="shared" si="11"/>
        <v>4.9050970356152744E-3</v>
      </c>
      <c r="Z10" s="62">
        <v>589.00000000000011</v>
      </c>
      <c r="AA10" s="28">
        <f t="shared" si="12"/>
        <v>5.5401922606618213E-3</v>
      </c>
    </row>
    <row r="11" spans="1:27" x14ac:dyDescent="0.2">
      <c r="A11" s="58" t="s">
        <v>167</v>
      </c>
      <c r="B11" s="62">
        <v>39606.000000000015</v>
      </c>
      <c r="C11" s="28">
        <f t="shared" si="0"/>
        <v>4.544166392260484E-2</v>
      </c>
      <c r="D11" s="62">
        <v>9595.0000000000109</v>
      </c>
      <c r="E11" s="28">
        <f t="shared" si="1"/>
        <v>6.8182141182155431E-2</v>
      </c>
      <c r="F11" s="62">
        <v>6681.9999999999982</v>
      </c>
      <c r="G11" s="28">
        <f t="shared" si="2"/>
        <v>0.10224786154764259</v>
      </c>
      <c r="H11" s="62">
        <v>138.99999999999986</v>
      </c>
      <c r="I11" s="28">
        <f t="shared" si="3"/>
        <v>1.8548171870830001E-2</v>
      </c>
      <c r="J11" s="62">
        <v>21988.999999999982</v>
      </c>
      <c r="K11" s="28">
        <f t="shared" si="4"/>
        <v>5.5098952095058149E-2</v>
      </c>
      <c r="L11" s="62">
        <v>33762</v>
      </c>
      <c r="M11" s="28">
        <f t="shared" si="5"/>
        <v>5.4396669368078972E-2</v>
      </c>
      <c r="N11" s="62">
        <v>6828.0000000000009</v>
      </c>
      <c r="O11" s="28">
        <f t="shared" si="6"/>
        <v>7.995035303209494E-2</v>
      </c>
      <c r="P11" s="62">
        <v>4488.0000000000009</v>
      </c>
      <c r="Q11" s="28">
        <f t="shared" si="7"/>
        <v>7.841081817705349E-2</v>
      </c>
      <c r="R11" s="62">
        <v>12966.999999999991</v>
      </c>
      <c r="S11" s="28">
        <f t="shared" si="8"/>
        <v>0.27415535540614816</v>
      </c>
      <c r="T11" s="62">
        <v>9054.0000000000055</v>
      </c>
      <c r="U11" s="28">
        <f t="shared" si="9"/>
        <v>6.9353800900818219E-2</v>
      </c>
      <c r="V11" s="62">
        <v>94.000000000000028</v>
      </c>
      <c r="W11" s="28">
        <f t="shared" si="10"/>
        <v>2.5496157945986128E-4</v>
      </c>
      <c r="X11" s="62">
        <v>167.99999999999986</v>
      </c>
      <c r="Y11" s="28">
        <f t="shared" si="11"/>
        <v>3.5828534868841966E-2</v>
      </c>
      <c r="Z11" s="62">
        <v>9241.9999999999964</v>
      </c>
      <c r="AA11" s="28">
        <f t="shared" si="12"/>
        <v>8.6931166168143503E-2</v>
      </c>
    </row>
    <row r="12" spans="1:27" x14ac:dyDescent="0.2">
      <c r="A12" s="58" t="s">
        <v>168</v>
      </c>
      <c r="B12" s="62">
        <v>95322.999999999942</v>
      </c>
      <c r="C12" s="28">
        <f t="shared" si="0"/>
        <v>0.10936816972414425</v>
      </c>
      <c r="D12" s="62">
        <v>18843.000000000007</v>
      </c>
      <c r="E12" s="28">
        <f t="shared" si="1"/>
        <v>0.13389849779003166</v>
      </c>
      <c r="F12" s="62">
        <v>5795.9999999999991</v>
      </c>
      <c r="G12" s="28">
        <f t="shared" si="2"/>
        <v>8.8690303132316142E-2</v>
      </c>
      <c r="H12" s="62">
        <v>241.99999999999989</v>
      </c>
      <c r="I12" s="28">
        <f t="shared" si="3"/>
        <v>3.2292500667200449E-2</v>
      </c>
      <c r="J12" s="62">
        <v>45316</v>
      </c>
      <c r="K12" s="28">
        <f t="shared" si="4"/>
        <v>0.11355059862384179</v>
      </c>
      <c r="L12" s="62">
        <v>68271.000000000044</v>
      </c>
      <c r="M12" s="28">
        <f t="shared" si="5"/>
        <v>0.10999689042201653</v>
      </c>
      <c r="N12" s="62">
        <v>10913.999999999991</v>
      </c>
      <c r="O12" s="28">
        <f t="shared" si="6"/>
        <v>0.12779410559348028</v>
      </c>
      <c r="P12" s="62">
        <v>6234.0000000000055</v>
      </c>
      <c r="Q12" s="28">
        <f t="shared" si="7"/>
        <v>0.10891556161224415</v>
      </c>
      <c r="R12" s="62">
        <v>20422.999999999989</v>
      </c>
      <c r="S12" s="28">
        <f t="shared" si="8"/>
        <v>0.43179415620110778</v>
      </c>
      <c r="T12" s="62">
        <v>13319.000000000005</v>
      </c>
      <c r="U12" s="28">
        <f t="shared" si="9"/>
        <v>0.10202377669516211</v>
      </c>
      <c r="V12" s="62">
        <v>94.000000000000028</v>
      </c>
      <c r="W12" s="28">
        <f t="shared" si="10"/>
        <v>2.5496157945986128E-4</v>
      </c>
      <c r="X12" s="62">
        <v>248.00000000000017</v>
      </c>
      <c r="Y12" s="28">
        <f t="shared" si="11"/>
        <v>5.2889741949242987E-2</v>
      </c>
      <c r="Z12" s="62">
        <v>16253.000000000011</v>
      </c>
      <c r="AA12" s="28">
        <f t="shared" si="12"/>
        <v>0.15287732565795692</v>
      </c>
    </row>
    <row r="13" spans="1:27" ht="25.5" x14ac:dyDescent="0.2">
      <c r="A13" s="58" t="s">
        <v>169</v>
      </c>
      <c r="B13" s="62">
        <v>10651.000000000004</v>
      </c>
      <c r="C13" s="28">
        <f t="shared" si="0"/>
        <v>1.2220349503602084E-2</v>
      </c>
      <c r="D13" s="62">
        <v>1779.9999999999995</v>
      </c>
      <c r="E13" s="28">
        <f t="shared" si="1"/>
        <v>1.2648693205235696E-2</v>
      </c>
      <c r="F13" s="62">
        <v>383.00000000000011</v>
      </c>
      <c r="G13" s="28">
        <f t="shared" si="2"/>
        <v>5.860660127618547E-3</v>
      </c>
      <c r="H13" s="62">
        <v>43.000000000000021</v>
      </c>
      <c r="I13" s="28">
        <f t="shared" si="3"/>
        <v>5.7379236722711604E-3</v>
      </c>
      <c r="J13" s="62">
        <v>4239</v>
      </c>
      <c r="K13" s="28">
        <f t="shared" si="4"/>
        <v>1.0621877208192809E-2</v>
      </c>
      <c r="L13" s="62">
        <v>5684.0000000000009</v>
      </c>
      <c r="M13" s="28">
        <f t="shared" si="5"/>
        <v>9.1579488385806797E-3</v>
      </c>
      <c r="N13" s="62">
        <v>1120</v>
      </c>
      <c r="O13" s="28">
        <f t="shared" si="6"/>
        <v>1.311429340889665E-2</v>
      </c>
      <c r="P13" s="62">
        <v>775</v>
      </c>
      <c r="Q13" s="28">
        <f t="shared" si="7"/>
        <v>1.3540192532802238E-2</v>
      </c>
      <c r="R13" s="62">
        <v>1128.9999999999993</v>
      </c>
      <c r="S13" s="28">
        <f t="shared" si="8"/>
        <v>2.3869931075309731E-2</v>
      </c>
      <c r="T13" s="62">
        <v>1185.0000000000002</v>
      </c>
      <c r="U13" s="28">
        <f t="shared" si="9"/>
        <v>9.0771210589208704E-3</v>
      </c>
      <c r="V13" s="62">
        <v>100.00000000000003</v>
      </c>
      <c r="W13" s="28">
        <f t="shared" si="10"/>
        <v>2.7123572282963961E-4</v>
      </c>
      <c r="X13" s="62">
        <v>34.000000000000007</v>
      </c>
      <c r="Y13" s="28">
        <f t="shared" si="11"/>
        <v>7.2510130091704064E-3</v>
      </c>
      <c r="Z13" s="62">
        <v>1189.9999999999998</v>
      </c>
      <c r="AA13" s="28">
        <f t="shared" si="12"/>
        <v>1.1193257708298073E-2</v>
      </c>
    </row>
    <row r="14" spans="1:27" x14ac:dyDescent="0.2">
      <c r="A14" s="59" t="s">
        <v>3</v>
      </c>
      <c r="B14" s="60">
        <f>SUM(B4:B13)</f>
        <v>871579.00000000023</v>
      </c>
      <c r="C14" s="61">
        <f t="shared" si="0"/>
        <v>1</v>
      </c>
      <c r="D14" s="60">
        <f>SUM(D4:D13)</f>
        <v>140726.00000000009</v>
      </c>
      <c r="E14" s="61">
        <f t="shared" si="1"/>
        <v>1</v>
      </c>
      <c r="F14" s="60">
        <f>SUM(F4:F13)</f>
        <v>65351.000000000073</v>
      </c>
      <c r="G14" s="61">
        <f t="shared" si="2"/>
        <v>1</v>
      </c>
      <c r="H14" s="60">
        <f>SUM(H4:H13)</f>
        <v>7493.9999999999909</v>
      </c>
      <c r="I14" s="61">
        <f t="shared" si="3"/>
        <v>1</v>
      </c>
      <c r="J14" s="60">
        <f>SUM(J4:J13)</f>
        <v>399081.99999999977</v>
      </c>
      <c r="K14" s="61">
        <f t="shared" si="4"/>
        <v>1</v>
      </c>
      <c r="L14" s="60">
        <f>SUM(L4:L13)</f>
        <v>620663</v>
      </c>
      <c r="M14" s="61">
        <f t="shared" si="5"/>
        <v>1</v>
      </c>
      <c r="N14" s="60">
        <f>SUM(N4:N13)</f>
        <v>85402.999999999956</v>
      </c>
      <c r="O14" s="61">
        <f t="shared" si="6"/>
        <v>1</v>
      </c>
      <c r="P14" s="60">
        <f>SUM(P4:P13)</f>
        <v>57236.999999999876</v>
      </c>
      <c r="Q14" s="61">
        <f t="shared" si="7"/>
        <v>1</v>
      </c>
      <c r="R14" s="60">
        <f>SUM(R4:R13)</f>
        <v>47297.999999999985</v>
      </c>
      <c r="S14" s="61">
        <f t="shared" si="8"/>
        <v>1</v>
      </c>
      <c r="T14" s="60">
        <f>SUM(T4:T13)</f>
        <v>130547.99999999984</v>
      </c>
      <c r="U14" s="61">
        <f t="shared" si="9"/>
        <v>1</v>
      </c>
      <c r="V14" s="60">
        <f>SUM(V4:V13)</f>
        <v>368683</v>
      </c>
      <c r="W14" s="61">
        <f t="shared" si="10"/>
        <v>1</v>
      </c>
      <c r="X14" s="60">
        <f>SUM(X4:X13)</f>
        <v>4688.9999999999964</v>
      </c>
      <c r="Y14" s="61">
        <f t="shared" si="11"/>
        <v>1</v>
      </c>
      <c r="Z14" s="60">
        <f>SUM(Z4:Z13)</f>
        <v>106313.99999999987</v>
      </c>
      <c r="AA14" s="61">
        <f t="shared" si="12"/>
        <v>1</v>
      </c>
    </row>
    <row r="15" spans="1:27" x14ac:dyDescent="0.2">
      <c r="C15" s="1"/>
      <c r="E15" s="1"/>
      <c r="G15" s="1"/>
      <c r="I15" s="1"/>
      <c r="K15" s="1"/>
      <c r="M15" s="1"/>
      <c r="O15" s="1"/>
      <c r="Q15" s="1"/>
      <c r="S15" s="1"/>
      <c r="U15" s="1"/>
      <c r="W15" s="1"/>
      <c r="Y15" s="1"/>
      <c r="AA15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D14" sqref="D14"/>
    </sheetView>
  </sheetViews>
  <sheetFormatPr defaultRowHeight="12.75" x14ac:dyDescent="0.2"/>
  <cols>
    <col min="1" max="1" width="27.85546875" customWidth="1"/>
    <col min="2" max="3" width="14.140625" customWidth="1"/>
  </cols>
  <sheetData>
    <row r="1" spans="1:3" ht="42" customHeight="1" x14ac:dyDescent="0.2">
      <c r="A1" s="134" t="s">
        <v>182</v>
      </c>
      <c r="B1" s="134"/>
      <c r="C1" s="134"/>
    </row>
    <row r="2" spans="1:3" x14ac:dyDescent="0.2">
      <c r="A2" s="109" t="s">
        <v>72</v>
      </c>
      <c r="B2" s="106" t="s">
        <v>74</v>
      </c>
      <c r="C2" s="106" t="s">
        <v>183</v>
      </c>
    </row>
    <row r="3" spans="1:3" x14ac:dyDescent="0.2">
      <c r="A3" s="18" t="s">
        <v>102</v>
      </c>
      <c r="B3" s="62">
        <v>559049.00000000023</v>
      </c>
      <c r="C3" s="161">
        <f>B3/B$13</f>
        <v>0.64142091537313317</v>
      </c>
    </row>
    <row r="4" spans="1:3" x14ac:dyDescent="0.2">
      <c r="A4" s="18" t="s">
        <v>161</v>
      </c>
      <c r="B4" s="62">
        <v>137</v>
      </c>
      <c r="C4" s="161">
        <f t="shared" ref="C4:C13" si="0">B4/B$13</f>
        <v>1.5718598084625714E-4</v>
      </c>
    </row>
    <row r="5" spans="1:3" x14ac:dyDescent="0.2">
      <c r="A5" s="18" t="s">
        <v>166</v>
      </c>
      <c r="B5" s="62">
        <v>12</v>
      </c>
      <c r="C5" s="161">
        <f t="shared" si="0"/>
        <v>1.3768115110621065E-5</v>
      </c>
    </row>
    <row r="6" spans="1:3" x14ac:dyDescent="0.2">
      <c r="A6" s="18" t="s">
        <v>103</v>
      </c>
      <c r="B6" s="62">
        <v>160635.00000000009</v>
      </c>
      <c r="C6" s="161">
        <f t="shared" si="0"/>
        <v>0.18430343089955131</v>
      </c>
    </row>
    <row r="7" spans="1:3" x14ac:dyDescent="0.2">
      <c r="A7" s="18" t="s">
        <v>160</v>
      </c>
      <c r="B7" s="62">
        <v>1570</v>
      </c>
      <c r="C7" s="161">
        <f t="shared" si="0"/>
        <v>1.8013283936395893E-3</v>
      </c>
    </row>
    <row r="8" spans="1:3" x14ac:dyDescent="0.2">
      <c r="A8" s="18" t="s">
        <v>104</v>
      </c>
      <c r="B8" s="62">
        <v>1798</v>
      </c>
      <c r="C8" s="161">
        <f t="shared" si="0"/>
        <v>2.0629225807413895E-3</v>
      </c>
    </row>
    <row r="9" spans="1:3" x14ac:dyDescent="0.2">
      <c r="A9" s="18" t="s">
        <v>105</v>
      </c>
      <c r="B9" s="62">
        <v>2797.9999999999991</v>
      </c>
      <c r="C9" s="161">
        <f t="shared" si="0"/>
        <v>3.2102655066264772E-3</v>
      </c>
    </row>
    <row r="10" spans="1:3" x14ac:dyDescent="0.2">
      <c r="A10" s="18" t="s">
        <v>167</v>
      </c>
      <c r="B10" s="62">
        <v>39606.000000000015</v>
      </c>
      <c r="C10" s="161">
        <f t="shared" si="0"/>
        <v>4.544166392260484E-2</v>
      </c>
    </row>
    <row r="11" spans="1:3" x14ac:dyDescent="0.2">
      <c r="A11" s="18" t="s">
        <v>168</v>
      </c>
      <c r="B11" s="62">
        <v>95322.999999999942</v>
      </c>
      <c r="C11" s="161">
        <f t="shared" si="0"/>
        <v>0.10936816972414425</v>
      </c>
    </row>
    <row r="12" spans="1:3" x14ac:dyDescent="0.2">
      <c r="A12" s="18" t="s">
        <v>169</v>
      </c>
      <c r="B12" s="62">
        <v>10651.000000000004</v>
      </c>
      <c r="C12" s="161">
        <f t="shared" si="0"/>
        <v>1.2220349503602084E-2</v>
      </c>
    </row>
    <row r="13" spans="1:3" x14ac:dyDescent="0.2">
      <c r="A13" s="52" t="s">
        <v>173</v>
      </c>
      <c r="B13" s="160">
        <v>871579.00000000023</v>
      </c>
      <c r="C13" s="48">
        <f t="shared" si="0"/>
        <v>1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D31"/>
  <sheetViews>
    <sheetView zoomScaleNormal="100" zoomScaleSheetLayoutView="130" workbookViewId="0">
      <selection activeCell="C32" sqref="C32"/>
    </sheetView>
  </sheetViews>
  <sheetFormatPr defaultRowHeight="12.75" x14ac:dyDescent="0.2"/>
  <cols>
    <col min="1" max="1" width="32.85546875" customWidth="1"/>
    <col min="2" max="2" width="16.5703125" style="25" customWidth="1"/>
    <col min="4" max="6" width="9.140625" customWidth="1"/>
  </cols>
  <sheetData>
    <row r="1" spans="1:4" ht="38.25" customHeight="1" x14ac:dyDescent="0.2">
      <c r="A1" s="129" t="s">
        <v>176</v>
      </c>
      <c r="B1" s="129"/>
    </row>
    <row r="2" spans="1:4" x14ac:dyDescent="0.2">
      <c r="A2" s="59" t="s">
        <v>22</v>
      </c>
      <c r="B2" s="63" t="s">
        <v>23</v>
      </c>
    </row>
    <row r="3" spans="1:4" x14ac:dyDescent="0.2">
      <c r="A3" s="2" t="s">
        <v>24</v>
      </c>
      <c r="B3" s="19">
        <v>638904</v>
      </c>
    </row>
    <row r="4" spans="1:4" x14ac:dyDescent="0.2">
      <c r="A4" s="18" t="s">
        <v>120</v>
      </c>
      <c r="B4" s="19">
        <v>2400946</v>
      </c>
    </row>
    <row r="5" spans="1:4" x14ac:dyDescent="0.2">
      <c r="A5" s="130" t="s">
        <v>25</v>
      </c>
      <c r="B5" s="130"/>
      <c r="D5" s="25"/>
    </row>
    <row r="6" spans="1:4" x14ac:dyDescent="0.2">
      <c r="A6" s="2" t="s">
        <v>26</v>
      </c>
      <c r="B6" s="19">
        <v>40599</v>
      </c>
    </row>
    <row r="7" spans="1:4" x14ac:dyDescent="0.2">
      <c r="A7" s="2" t="s">
        <v>27</v>
      </c>
      <c r="B7" s="19">
        <v>607241</v>
      </c>
    </row>
    <row r="8" spans="1:4" x14ac:dyDescent="0.2">
      <c r="A8" s="2" t="s">
        <v>28</v>
      </c>
      <c r="B8" s="19">
        <v>289678</v>
      </c>
    </row>
    <row r="9" spans="1:4" x14ac:dyDescent="0.2">
      <c r="A9" s="130" t="s">
        <v>29</v>
      </c>
      <c r="B9" s="130"/>
      <c r="D9" s="25"/>
    </row>
    <row r="10" spans="1:4" x14ac:dyDescent="0.2">
      <c r="A10" s="2" t="s">
        <v>30</v>
      </c>
      <c r="B10" s="19">
        <v>39262</v>
      </c>
    </row>
    <row r="11" spans="1:4" x14ac:dyDescent="0.2">
      <c r="A11" s="2" t="s">
        <v>27</v>
      </c>
      <c r="B11" s="19">
        <v>760278</v>
      </c>
    </row>
    <row r="12" spans="1:4" x14ac:dyDescent="0.2">
      <c r="A12" s="2" t="s">
        <v>28</v>
      </c>
      <c r="B12" s="19">
        <v>57705</v>
      </c>
    </row>
    <row r="13" spans="1:4" x14ac:dyDescent="0.2">
      <c r="A13" s="130" t="s">
        <v>31</v>
      </c>
      <c r="B13" s="130"/>
      <c r="D13" s="25"/>
    </row>
    <row r="14" spans="1:4" x14ac:dyDescent="0.2">
      <c r="A14" s="2" t="s">
        <v>30</v>
      </c>
      <c r="B14" s="19">
        <v>4603</v>
      </c>
    </row>
    <row r="15" spans="1:4" x14ac:dyDescent="0.2">
      <c r="A15" s="2" t="s">
        <v>27</v>
      </c>
      <c r="B15" s="19">
        <v>82495</v>
      </c>
    </row>
    <row r="16" spans="1:4" x14ac:dyDescent="0.2">
      <c r="A16" s="2" t="s">
        <v>28</v>
      </c>
      <c r="B16" s="19">
        <v>9852</v>
      </c>
    </row>
    <row r="17" spans="1:4" x14ac:dyDescent="0.2">
      <c r="A17" s="130" t="s">
        <v>32</v>
      </c>
      <c r="B17" s="130"/>
      <c r="D17" s="25"/>
    </row>
    <row r="18" spans="1:4" x14ac:dyDescent="0.2">
      <c r="A18" s="2" t="s">
        <v>33</v>
      </c>
      <c r="B18" s="19">
        <v>4876</v>
      </c>
    </row>
    <row r="19" spans="1:4" x14ac:dyDescent="0.2">
      <c r="A19" s="2" t="s">
        <v>34</v>
      </c>
      <c r="B19" s="19">
        <v>3154</v>
      </c>
    </row>
    <row r="20" spans="1:4" x14ac:dyDescent="0.2">
      <c r="A20" s="2" t="s">
        <v>35</v>
      </c>
      <c r="B20" s="19">
        <v>4022</v>
      </c>
    </row>
    <row r="21" spans="1:4" x14ac:dyDescent="0.2">
      <c r="A21" s="2" t="s">
        <v>36</v>
      </c>
      <c r="B21" s="19">
        <v>2983</v>
      </c>
    </row>
    <row r="22" spans="1:4" x14ac:dyDescent="0.2">
      <c r="A22" s="2" t="s">
        <v>37</v>
      </c>
      <c r="B22" s="19">
        <v>16598</v>
      </c>
    </row>
    <row r="23" spans="1:4" x14ac:dyDescent="0.2">
      <c r="A23" s="2" t="s">
        <v>38</v>
      </c>
      <c r="B23" s="19">
        <v>6518</v>
      </c>
    </row>
    <row r="24" spans="1:4" x14ac:dyDescent="0.2">
      <c r="A24" s="2" t="s">
        <v>39</v>
      </c>
      <c r="B24" s="19">
        <v>4059</v>
      </c>
    </row>
    <row r="25" spans="1:4" x14ac:dyDescent="0.2">
      <c r="A25" s="18" t="s">
        <v>121</v>
      </c>
      <c r="B25" s="19">
        <v>5498</v>
      </c>
    </row>
    <row r="26" spans="1:4" x14ac:dyDescent="0.2">
      <c r="A26" s="130" t="s">
        <v>40</v>
      </c>
      <c r="B26" s="130"/>
      <c r="D26" s="25"/>
    </row>
    <row r="27" spans="1:4" x14ac:dyDescent="0.2">
      <c r="A27" s="2" t="s">
        <v>30</v>
      </c>
      <c r="B27" s="19">
        <v>100335</v>
      </c>
    </row>
    <row r="28" spans="1:4" x14ac:dyDescent="0.2">
      <c r="A28" s="2" t="s">
        <v>27</v>
      </c>
      <c r="B28" s="19">
        <v>162309</v>
      </c>
    </row>
    <row r="29" spans="1:4" x14ac:dyDescent="0.2">
      <c r="A29" s="2" t="s">
        <v>28</v>
      </c>
      <c r="B29" s="19">
        <v>154392</v>
      </c>
    </row>
    <row r="30" spans="1:4" x14ac:dyDescent="0.2">
      <c r="A30" s="2" t="s">
        <v>41</v>
      </c>
      <c r="B30" s="19">
        <v>8705</v>
      </c>
    </row>
    <row r="31" spans="1:4" x14ac:dyDescent="0.2">
      <c r="A31" s="2" t="s">
        <v>42</v>
      </c>
      <c r="B31" s="19">
        <v>10736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workbookViewId="0">
      <selection activeCell="N24" sqref="N24"/>
    </sheetView>
  </sheetViews>
  <sheetFormatPr defaultRowHeight="12.75" x14ac:dyDescent="0.2"/>
  <cols>
    <col min="1" max="1" width="23.42578125" customWidth="1"/>
    <col min="2" max="13" width="12.5703125" customWidth="1"/>
  </cols>
  <sheetData>
    <row r="1" spans="1:13" ht="21.75" customHeight="1" x14ac:dyDescent="0.2">
      <c r="A1" s="131" t="s">
        <v>184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5.5" x14ac:dyDescent="0.2">
      <c r="A2" s="107" t="s">
        <v>1</v>
      </c>
      <c r="B2" s="162" t="s">
        <v>106</v>
      </c>
      <c r="C2" s="162" t="s">
        <v>107</v>
      </c>
      <c r="D2" s="163" t="s">
        <v>108</v>
      </c>
      <c r="E2" s="162" t="s">
        <v>114</v>
      </c>
      <c r="F2" s="162" t="s">
        <v>115</v>
      </c>
      <c r="G2" s="162" t="s">
        <v>116</v>
      </c>
      <c r="H2" s="162" t="s">
        <v>110</v>
      </c>
      <c r="I2" s="162" t="s">
        <v>111</v>
      </c>
      <c r="J2" s="162" t="s">
        <v>109</v>
      </c>
      <c r="K2" s="162" t="s">
        <v>112</v>
      </c>
      <c r="L2" s="162" t="s">
        <v>113</v>
      </c>
      <c r="M2" s="162" t="s">
        <v>4</v>
      </c>
    </row>
    <row r="3" spans="1:13" x14ac:dyDescent="0.2">
      <c r="A3" s="18" t="s">
        <v>52</v>
      </c>
      <c r="B3" s="31">
        <v>704</v>
      </c>
      <c r="C3" s="31">
        <v>640.00000000000011</v>
      </c>
      <c r="D3" s="31">
        <v>1344</v>
      </c>
      <c r="E3" s="31">
        <v>1902.0000000000002</v>
      </c>
      <c r="F3" s="31">
        <v>1534.9999999999995</v>
      </c>
      <c r="G3" s="31">
        <v>3437</v>
      </c>
      <c r="H3" s="31">
        <v>168</v>
      </c>
      <c r="I3" s="31">
        <v>212</v>
      </c>
      <c r="J3" s="164">
        <v>380</v>
      </c>
      <c r="K3" s="164">
        <v>2774</v>
      </c>
      <c r="L3" s="164">
        <v>2386.9999999999995</v>
      </c>
      <c r="M3" s="164">
        <v>5161</v>
      </c>
    </row>
    <row r="4" spans="1:13" x14ac:dyDescent="0.2">
      <c r="A4" s="18" t="s">
        <v>10</v>
      </c>
      <c r="B4" s="31">
        <v>245</v>
      </c>
      <c r="C4" s="31">
        <v>243.00000000000003</v>
      </c>
      <c r="D4" s="31">
        <v>488</v>
      </c>
      <c r="E4" s="31">
        <v>591.00000000000011</v>
      </c>
      <c r="F4" s="31">
        <v>537</v>
      </c>
      <c r="G4" s="31">
        <v>1128</v>
      </c>
      <c r="H4" s="31">
        <v>87.000000000000028</v>
      </c>
      <c r="I4" s="31">
        <v>181</v>
      </c>
      <c r="J4" s="164">
        <v>268</v>
      </c>
      <c r="K4" s="164">
        <v>923.00000000000011</v>
      </c>
      <c r="L4" s="164">
        <v>961</v>
      </c>
      <c r="M4" s="164">
        <v>1884</v>
      </c>
    </row>
    <row r="5" spans="1:13" x14ac:dyDescent="0.2">
      <c r="A5" s="18" t="s">
        <v>15</v>
      </c>
      <c r="B5" s="31">
        <v>224.00000000000006</v>
      </c>
      <c r="C5" s="31">
        <v>262.00000000000011</v>
      </c>
      <c r="D5" s="31">
        <v>486.00000000000017</v>
      </c>
      <c r="E5" s="31">
        <v>979.00000000000034</v>
      </c>
      <c r="F5" s="31">
        <v>882</v>
      </c>
      <c r="G5" s="31">
        <v>1861.0000000000005</v>
      </c>
      <c r="H5" s="31">
        <v>148.00000000000003</v>
      </c>
      <c r="I5" s="31">
        <v>203</v>
      </c>
      <c r="J5" s="164">
        <v>351</v>
      </c>
      <c r="K5" s="164">
        <v>1351.0000000000005</v>
      </c>
      <c r="L5" s="164">
        <v>1347</v>
      </c>
      <c r="M5" s="164">
        <v>2698.0000000000005</v>
      </c>
    </row>
    <row r="6" spans="1:13" x14ac:dyDescent="0.2">
      <c r="A6" s="18" t="s">
        <v>16</v>
      </c>
      <c r="B6" s="31">
        <v>900.00000000000023</v>
      </c>
      <c r="C6" s="31">
        <v>861.00000000000034</v>
      </c>
      <c r="D6" s="31">
        <v>1761.0000000000005</v>
      </c>
      <c r="E6" s="31">
        <v>2848.0000000000005</v>
      </c>
      <c r="F6" s="31">
        <v>2693.0000000000009</v>
      </c>
      <c r="G6" s="31">
        <v>5541.0000000000018</v>
      </c>
      <c r="H6" s="31">
        <v>77</v>
      </c>
      <c r="I6" s="31">
        <v>102.00000000000003</v>
      </c>
      <c r="J6" s="164">
        <v>179.00000000000003</v>
      </c>
      <c r="K6" s="164">
        <v>3825.0000000000009</v>
      </c>
      <c r="L6" s="164">
        <v>3656.0000000000014</v>
      </c>
      <c r="M6" s="164">
        <v>7481.0000000000018</v>
      </c>
    </row>
    <row r="7" spans="1:13" x14ac:dyDescent="0.2">
      <c r="A7" s="18" t="s">
        <v>172</v>
      </c>
      <c r="B7" s="31">
        <v>1671.0000000000011</v>
      </c>
      <c r="C7" s="31">
        <v>1679.0000000000002</v>
      </c>
      <c r="D7" s="31">
        <v>3350.0000000000014</v>
      </c>
      <c r="E7" s="31">
        <v>2897.9999999999986</v>
      </c>
      <c r="F7" s="31">
        <v>2697.0000000000032</v>
      </c>
      <c r="G7" s="31">
        <v>5595.0000000000018</v>
      </c>
      <c r="H7" s="31">
        <v>521</v>
      </c>
      <c r="I7" s="31">
        <v>911.00000000000011</v>
      </c>
      <c r="J7" s="164">
        <v>1432</v>
      </c>
      <c r="K7" s="164">
        <v>5090</v>
      </c>
      <c r="L7" s="164">
        <v>5287.0000000000036</v>
      </c>
      <c r="M7" s="164">
        <v>10377.000000000004</v>
      </c>
    </row>
    <row r="8" spans="1:13" x14ac:dyDescent="0.2">
      <c r="A8" s="165" t="s">
        <v>163</v>
      </c>
      <c r="B8" s="31">
        <v>433.00000000000011</v>
      </c>
      <c r="C8" s="31">
        <v>527</v>
      </c>
      <c r="D8" s="31">
        <v>960.00000000000011</v>
      </c>
      <c r="E8" s="31">
        <v>1162.0000000000002</v>
      </c>
      <c r="F8" s="31">
        <v>1056</v>
      </c>
      <c r="G8" s="31">
        <v>2218</v>
      </c>
      <c r="H8" s="31">
        <v>148</v>
      </c>
      <c r="I8" s="31">
        <v>235.00000000000003</v>
      </c>
      <c r="J8" s="164">
        <v>383</v>
      </c>
      <c r="K8" s="164">
        <v>1743.0000000000005</v>
      </c>
      <c r="L8" s="164">
        <v>1818</v>
      </c>
      <c r="M8" s="164">
        <v>3561.0000000000005</v>
      </c>
    </row>
    <row r="9" spans="1:13" x14ac:dyDescent="0.2">
      <c r="A9" s="165" t="s">
        <v>8</v>
      </c>
      <c r="B9" s="31">
        <v>413.00000000000006</v>
      </c>
      <c r="C9" s="31">
        <v>355</v>
      </c>
      <c r="D9" s="31">
        <v>768</v>
      </c>
      <c r="E9" s="31">
        <v>1259.9999999999998</v>
      </c>
      <c r="F9" s="31">
        <v>1094</v>
      </c>
      <c r="G9" s="31">
        <v>2354</v>
      </c>
      <c r="H9" s="31">
        <v>125</v>
      </c>
      <c r="I9" s="31">
        <v>165.00000000000006</v>
      </c>
      <c r="J9" s="164">
        <v>290.00000000000006</v>
      </c>
      <c r="K9" s="164">
        <v>1797.9999999999998</v>
      </c>
      <c r="L9" s="164">
        <v>1614</v>
      </c>
      <c r="M9" s="164">
        <v>3412</v>
      </c>
    </row>
    <row r="10" spans="1:13" x14ac:dyDescent="0.2">
      <c r="A10" s="18" t="s">
        <v>5</v>
      </c>
      <c r="B10" s="31">
        <v>475.00000000000017</v>
      </c>
      <c r="C10" s="31">
        <v>479</v>
      </c>
      <c r="D10" s="31">
        <v>954.00000000000023</v>
      </c>
      <c r="E10" s="31">
        <v>858.00000000000011</v>
      </c>
      <c r="F10" s="31">
        <v>787</v>
      </c>
      <c r="G10" s="31">
        <v>1645</v>
      </c>
      <c r="H10" s="31">
        <v>168.00000000000003</v>
      </c>
      <c r="I10" s="31">
        <v>202.00000000000003</v>
      </c>
      <c r="J10" s="164">
        <v>370.00000000000006</v>
      </c>
      <c r="K10" s="164">
        <v>1501.0000000000002</v>
      </c>
      <c r="L10" s="164">
        <v>1468</v>
      </c>
      <c r="M10" s="164">
        <v>2969</v>
      </c>
    </row>
    <row r="11" spans="1:13" x14ac:dyDescent="0.2">
      <c r="A11" s="18" t="s">
        <v>12</v>
      </c>
      <c r="B11" s="31">
        <v>397.99999999999989</v>
      </c>
      <c r="C11" s="31">
        <v>413</v>
      </c>
      <c r="D11" s="31">
        <v>810.99999999999989</v>
      </c>
      <c r="E11" s="31">
        <v>1289.0000000000002</v>
      </c>
      <c r="F11" s="31">
        <v>1199.9999999999998</v>
      </c>
      <c r="G11" s="31">
        <v>2489</v>
      </c>
      <c r="H11" s="31">
        <v>205.99999999999991</v>
      </c>
      <c r="I11" s="31">
        <v>284</v>
      </c>
      <c r="J11" s="164">
        <v>489.99999999999989</v>
      </c>
      <c r="K11" s="164">
        <v>1893</v>
      </c>
      <c r="L11" s="164">
        <v>1896.9999999999998</v>
      </c>
      <c r="M11" s="164">
        <v>3790</v>
      </c>
    </row>
    <row r="12" spans="1:13" x14ac:dyDescent="0.2">
      <c r="A12" s="18" t="s">
        <v>17</v>
      </c>
      <c r="B12" s="31">
        <v>445.00000000000011</v>
      </c>
      <c r="C12" s="31">
        <v>553</v>
      </c>
      <c r="D12" s="31">
        <v>998.00000000000011</v>
      </c>
      <c r="E12" s="31">
        <v>402</v>
      </c>
      <c r="F12" s="31">
        <v>351</v>
      </c>
      <c r="G12" s="31">
        <v>753</v>
      </c>
      <c r="H12" s="31">
        <v>57</v>
      </c>
      <c r="I12" s="31">
        <v>141.00000000000003</v>
      </c>
      <c r="J12" s="164">
        <v>198.00000000000003</v>
      </c>
      <c r="K12" s="164">
        <v>904.00000000000011</v>
      </c>
      <c r="L12" s="164">
        <v>1045</v>
      </c>
      <c r="M12" s="164">
        <v>1949</v>
      </c>
    </row>
    <row r="13" spans="1:13" x14ac:dyDescent="0.2">
      <c r="A13" s="18" t="s">
        <v>14</v>
      </c>
      <c r="B13" s="31">
        <v>732.00000000000023</v>
      </c>
      <c r="C13" s="31">
        <v>709.00000000000011</v>
      </c>
      <c r="D13" s="31">
        <v>1441.0000000000005</v>
      </c>
      <c r="E13" s="31">
        <v>1389</v>
      </c>
      <c r="F13" s="31">
        <v>1346.9999999999995</v>
      </c>
      <c r="G13" s="31">
        <v>2735.9999999999995</v>
      </c>
      <c r="H13" s="31">
        <v>54</v>
      </c>
      <c r="I13" s="31">
        <v>115.00000000000003</v>
      </c>
      <c r="J13" s="164">
        <v>169.00000000000003</v>
      </c>
      <c r="K13" s="164">
        <v>2175</v>
      </c>
      <c r="L13" s="164">
        <v>2170.9999999999995</v>
      </c>
      <c r="M13" s="164">
        <v>4346</v>
      </c>
    </row>
    <row r="14" spans="1:13" x14ac:dyDescent="0.2">
      <c r="A14" s="18" t="s">
        <v>58</v>
      </c>
      <c r="B14" s="31">
        <v>355</v>
      </c>
      <c r="C14" s="31">
        <v>395</v>
      </c>
      <c r="D14" s="31">
        <v>750</v>
      </c>
      <c r="E14" s="31">
        <v>1107</v>
      </c>
      <c r="F14" s="31">
        <v>1120.0000000000005</v>
      </c>
      <c r="G14" s="31">
        <v>2227.0000000000005</v>
      </c>
      <c r="H14" s="31">
        <v>106</v>
      </c>
      <c r="I14" s="31">
        <v>171</v>
      </c>
      <c r="J14" s="164">
        <v>277</v>
      </c>
      <c r="K14" s="164">
        <v>1568</v>
      </c>
      <c r="L14" s="164">
        <v>1686.0000000000005</v>
      </c>
      <c r="M14" s="164">
        <v>3254.0000000000005</v>
      </c>
    </row>
    <row r="15" spans="1:13" x14ac:dyDescent="0.2">
      <c r="A15" s="18" t="s">
        <v>18</v>
      </c>
      <c r="B15" s="31">
        <v>142</v>
      </c>
      <c r="C15" s="31">
        <v>102.00000000000001</v>
      </c>
      <c r="D15" s="31">
        <v>244</v>
      </c>
      <c r="E15" s="31">
        <v>462.00000000000011</v>
      </c>
      <c r="F15" s="31">
        <v>431.00000000000011</v>
      </c>
      <c r="G15" s="31">
        <v>893.00000000000023</v>
      </c>
      <c r="H15" s="31">
        <v>43.000000000000007</v>
      </c>
      <c r="I15" s="31">
        <v>70</v>
      </c>
      <c r="J15" s="164">
        <v>113</v>
      </c>
      <c r="K15" s="164">
        <v>647.00000000000011</v>
      </c>
      <c r="L15" s="164">
        <v>603.00000000000011</v>
      </c>
      <c r="M15" s="164">
        <v>1250.0000000000002</v>
      </c>
    </row>
    <row r="16" spans="1:13" x14ac:dyDescent="0.2">
      <c r="A16" s="18" t="s">
        <v>20</v>
      </c>
      <c r="B16" s="31">
        <v>986</v>
      </c>
      <c r="C16" s="31">
        <v>889</v>
      </c>
      <c r="D16" s="31">
        <v>1875</v>
      </c>
      <c r="E16" s="31">
        <v>3047.0000000000009</v>
      </c>
      <c r="F16" s="31">
        <v>2797.9999999999964</v>
      </c>
      <c r="G16" s="31">
        <v>5844.9999999999973</v>
      </c>
      <c r="H16" s="31">
        <v>115.00000000000003</v>
      </c>
      <c r="I16" s="31">
        <v>203</v>
      </c>
      <c r="J16" s="164">
        <v>318</v>
      </c>
      <c r="K16" s="164">
        <v>4148.0000000000009</v>
      </c>
      <c r="L16" s="164">
        <v>3889.9999999999964</v>
      </c>
      <c r="M16" s="164">
        <v>8037.9999999999973</v>
      </c>
    </row>
    <row r="17" spans="1:13" x14ac:dyDescent="0.2">
      <c r="A17" s="18" t="s">
        <v>11</v>
      </c>
      <c r="B17" s="31">
        <v>295</v>
      </c>
      <c r="C17" s="31">
        <v>334</v>
      </c>
      <c r="D17" s="31">
        <v>629</v>
      </c>
      <c r="E17" s="31">
        <v>2409.9999999999995</v>
      </c>
      <c r="F17" s="31">
        <v>2188.0000000000005</v>
      </c>
      <c r="G17" s="31">
        <v>4598</v>
      </c>
      <c r="H17" s="31">
        <v>67</v>
      </c>
      <c r="I17" s="31">
        <v>108</v>
      </c>
      <c r="J17" s="164">
        <v>175</v>
      </c>
      <c r="K17" s="164">
        <v>2771.9999999999995</v>
      </c>
      <c r="L17" s="164">
        <v>2630.0000000000005</v>
      </c>
      <c r="M17" s="164">
        <v>5402</v>
      </c>
    </row>
    <row r="18" spans="1:13" x14ac:dyDescent="0.2">
      <c r="A18" s="18" t="s">
        <v>13</v>
      </c>
      <c r="B18" s="31">
        <v>598</v>
      </c>
      <c r="C18" s="31">
        <v>860.00000000000023</v>
      </c>
      <c r="D18" s="31">
        <v>1458.0000000000002</v>
      </c>
      <c r="E18" s="31">
        <v>2661.0000000000005</v>
      </c>
      <c r="F18" s="31">
        <v>2873.0000000000005</v>
      </c>
      <c r="G18" s="31">
        <v>5534.0000000000009</v>
      </c>
      <c r="H18" s="31">
        <v>121.00000000000001</v>
      </c>
      <c r="I18" s="31">
        <v>204</v>
      </c>
      <c r="J18" s="164">
        <v>325</v>
      </c>
      <c r="K18" s="164">
        <v>3380.0000000000005</v>
      </c>
      <c r="L18" s="164">
        <v>3937.0000000000009</v>
      </c>
      <c r="M18" s="164">
        <v>7317.0000000000018</v>
      </c>
    </row>
    <row r="19" spans="1:13" x14ac:dyDescent="0.2">
      <c r="A19" s="18" t="s">
        <v>54</v>
      </c>
      <c r="B19" s="31">
        <v>150</v>
      </c>
      <c r="C19" s="31">
        <v>135</v>
      </c>
      <c r="D19" s="31">
        <v>285</v>
      </c>
      <c r="E19" s="31">
        <v>522.00000000000011</v>
      </c>
      <c r="F19" s="31">
        <v>493.00000000000006</v>
      </c>
      <c r="G19" s="31">
        <v>1015.0000000000002</v>
      </c>
      <c r="H19" s="31">
        <v>12.000000000000002</v>
      </c>
      <c r="I19" s="31">
        <v>21</v>
      </c>
      <c r="J19" s="164">
        <v>33</v>
      </c>
      <c r="K19" s="164">
        <v>684.00000000000011</v>
      </c>
      <c r="L19" s="164">
        <v>649</v>
      </c>
      <c r="M19" s="164">
        <v>1333</v>
      </c>
    </row>
    <row r="20" spans="1:13" x14ac:dyDescent="0.2">
      <c r="A20" s="18" t="s">
        <v>6</v>
      </c>
      <c r="B20" s="31">
        <v>279.99999999999989</v>
      </c>
      <c r="C20" s="31">
        <v>323.00000000000006</v>
      </c>
      <c r="D20" s="31">
        <v>603</v>
      </c>
      <c r="E20" s="31">
        <v>131</v>
      </c>
      <c r="F20" s="31">
        <v>102.00000000000001</v>
      </c>
      <c r="G20" s="31">
        <v>233</v>
      </c>
      <c r="H20" s="31">
        <v>104</v>
      </c>
      <c r="I20" s="31">
        <v>154.00000000000006</v>
      </c>
      <c r="J20" s="164">
        <v>258.00000000000006</v>
      </c>
      <c r="K20" s="164">
        <v>514.99999999999989</v>
      </c>
      <c r="L20" s="164">
        <v>579.00000000000011</v>
      </c>
      <c r="M20" s="164">
        <v>1094</v>
      </c>
    </row>
    <row r="21" spans="1:13" x14ac:dyDescent="0.2">
      <c r="A21" s="18" t="s">
        <v>9</v>
      </c>
      <c r="B21" s="31">
        <v>223</v>
      </c>
      <c r="C21" s="31">
        <v>238</v>
      </c>
      <c r="D21" s="31">
        <v>461</v>
      </c>
      <c r="E21" s="31">
        <v>666</v>
      </c>
      <c r="F21" s="31">
        <v>619</v>
      </c>
      <c r="G21" s="31">
        <v>1285</v>
      </c>
      <c r="H21" s="31">
        <v>76</v>
      </c>
      <c r="I21" s="31">
        <v>120</v>
      </c>
      <c r="J21" s="164">
        <v>196</v>
      </c>
      <c r="K21" s="164">
        <v>965</v>
      </c>
      <c r="L21" s="164">
        <v>977</v>
      </c>
      <c r="M21" s="164">
        <v>1942</v>
      </c>
    </row>
    <row r="22" spans="1:13" x14ac:dyDescent="0.2">
      <c r="A22" s="18" t="s">
        <v>7</v>
      </c>
      <c r="B22" s="31">
        <v>350.00000000000006</v>
      </c>
      <c r="C22" s="31">
        <v>345</v>
      </c>
      <c r="D22" s="31">
        <v>695</v>
      </c>
      <c r="E22" s="31">
        <v>857.00000000000011</v>
      </c>
      <c r="F22" s="31">
        <v>868.00000000000045</v>
      </c>
      <c r="G22" s="31">
        <v>1725.0000000000005</v>
      </c>
      <c r="H22" s="31">
        <v>106.00000000000004</v>
      </c>
      <c r="I22" s="31">
        <v>178</v>
      </c>
      <c r="J22" s="164">
        <v>284.00000000000006</v>
      </c>
      <c r="K22" s="164">
        <v>1313.0000000000002</v>
      </c>
      <c r="L22" s="164">
        <v>1391.0000000000005</v>
      </c>
      <c r="M22" s="164">
        <v>2704.0000000000009</v>
      </c>
    </row>
    <row r="23" spans="1:13" x14ac:dyDescent="0.2">
      <c r="A23" s="59" t="s">
        <v>4</v>
      </c>
      <c r="B23" s="166">
        <v>10019</v>
      </c>
      <c r="C23" s="166">
        <v>10342</v>
      </c>
      <c r="D23" s="166">
        <v>20361</v>
      </c>
      <c r="E23" s="166">
        <v>27441</v>
      </c>
      <c r="F23" s="166">
        <v>25671</v>
      </c>
      <c r="G23" s="166">
        <v>53112.000000000007</v>
      </c>
      <c r="H23" s="166">
        <v>2509</v>
      </c>
      <c r="I23" s="166">
        <v>3980</v>
      </c>
      <c r="J23" s="166">
        <v>6489</v>
      </c>
      <c r="K23" s="166">
        <v>39969</v>
      </c>
      <c r="L23" s="166">
        <v>39993.000000000007</v>
      </c>
      <c r="M23" s="166">
        <v>79962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1"/>
  <sheetViews>
    <sheetView zoomScaleNormal="100" zoomScaleSheetLayoutView="110" workbookViewId="0">
      <pane ySplit="3" topLeftCell="A4" activePane="bottomLeft" state="frozen"/>
      <selection sqref="A1:N1"/>
      <selection pane="bottomLeft" activeCell="H3" sqref="H3"/>
    </sheetView>
  </sheetViews>
  <sheetFormatPr defaultRowHeight="12.75" x14ac:dyDescent="0.2"/>
  <cols>
    <col min="1" max="1" width="43.28515625" style="3" bestFit="1" customWidth="1"/>
    <col min="2" max="7" width="10.42578125" style="3" customWidth="1"/>
    <col min="8" max="16384" width="9.140625" style="3"/>
  </cols>
  <sheetData>
    <row r="1" spans="1:32" ht="26.25" customHeight="1" x14ac:dyDescent="0.2">
      <c r="A1" s="138" t="s">
        <v>179</v>
      </c>
      <c r="B1" s="139"/>
      <c r="C1" s="139"/>
      <c r="D1" s="139"/>
      <c r="E1" s="139"/>
      <c r="F1" s="139"/>
      <c r="G1" s="140"/>
    </row>
    <row r="2" spans="1:32" x14ac:dyDescent="0.2">
      <c r="A2" s="141" t="s">
        <v>49</v>
      </c>
      <c r="B2" s="103" t="s">
        <v>101</v>
      </c>
      <c r="C2" s="103" t="s">
        <v>100</v>
      </c>
      <c r="D2" s="103" t="s">
        <v>99</v>
      </c>
      <c r="E2" s="103" t="s">
        <v>98</v>
      </c>
      <c r="F2" s="103" t="s">
        <v>97</v>
      </c>
      <c r="G2" s="111" t="s">
        <v>96</v>
      </c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thickBot="1" x14ac:dyDescent="0.25">
      <c r="A3" s="142"/>
      <c r="B3" s="112" t="s">
        <v>50</v>
      </c>
      <c r="C3" s="112" t="s">
        <v>50</v>
      </c>
      <c r="D3" s="112" t="s">
        <v>50</v>
      </c>
      <c r="E3" s="112" t="s">
        <v>50</v>
      </c>
      <c r="F3" s="112" t="s">
        <v>50</v>
      </c>
      <c r="G3" s="113" t="s">
        <v>50</v>
      </c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7" t="s">
        <v>123</v>
      </c>
      <c r="B4" s="11">
        <f>'Betegség-elváltozás fiú-lány'!B4+'Betegség-elváltozás fiú-lány'!C4</f>
        <v>68158.999999999942</v>
      </c>
      <c r="C4" s="11">
        <f>'Betegség-elváltozás fiú-lány'!D4+'Betegség-elváltozás fiú-lány'!E4</f>
        <v>66467</v>
      </c>
      <c r="D4" s="11">
        <f>'Betegség-elváltozás fiú-lány'!F4+'Betegség-elváltozás fiú-lány'!G4</f>
        <v>74044</v>
      </c>
      <c r="E4" s="11">
        <f>'Betegség-elváltozás fiú-lány'!H4+'Betegség-elváltozás fiú-lány'!I4</f>
        <v>79385.999999999956</v>
      </c>
      <c r="F4" s="11">
        <f>'Betegség-elváltozás fiú-lány'!J4+'Betegség-elváltozás fiú-lány'!K4</f>
        <v>69746.000000000029</v>
      </c>
      <c r="G4" s="110">
        <f>'Betegség-elváltozás fiú-lány'!L4+'Betegség-elváltozás fiú-lány'!M4</f>
        <v>52309.000000000015</v>
      </c>
      <c r="H4" s="4"/>
      <c r="I4" s="4"/>
      <c r="J4" s="4"/>
      <c r="K4" s="4"/>
      <c r="L4" s="4"/>
      <c r="M4" s="4"/>
      <c r="N4" s="4"/>
      <c r="O4" s="4"/>
      <c r="P4" s="1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3.5" thickBot="1" x14ac:dyDescent="0.25">
      <c r="A5" s="6" t="s">
        <v>124</v>
      </c>
      <c r="B5" s="21">
        <f>'Betegség-elváltozás fiú-lány'!B5+'Betegség-elváltozás fiú-lány'!C5</f>
        <v>56824.999999999964</v>
      </c>
      <c r="C5" s="21">
        <f>'Betegség-elváltozás fiú-lány'!D5+'Betegség-elváltozás fiú-lány'!E5</f>
        <v>55754</v>
      </c>
      <c r="D5" s="21">
        <f>'Betegség-elváltozás fiú-lány'!F5+'Betegség-elváltozás fiú-lány'!G5</f>
        <v>62549.000000000022</v>
      </c>
      <c r="E5" s="21">
        <f>'Betegség-elváltozás fiú-lány'!H5+'Betegség-elváltozás fiú-lány'!I5</f>
        <v>69748.000000000116</v>
      </c>
      <c r="F5" s="21">
        <f>'Betegség-elváltozás fiú-lány'!J5+'Betegség-elváltozás fiú-lány'!K5</f>
        <v>53792.999999999993</v>
      </c>
      <c r="G5" s="38">
        <f>'Betegség-elváltozás fiú-lány'!L5+'Betegség-elváltozás fiú-lány'!M5</f>
        <v>36441</v>
      </c>
      <c r="H5" s="4"/>
      <c r="I5" s="4"/>
      <c r="J5" s="4"/>
      <c r="K5" s="4"/>
      <c r="L5" s="4"/>
      <c r="M5" s="4"/>
      <c r="N5" s="4"/>
      <c r="O5" s="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7" t="s">
        <v>125</v>
      </c>
      <c r="B6" s="11">
        <f>'Betegség-elváltozás fiú-lány'!B6+'Betegség-elváltozás fiú-lány'!C6</f>
        <v>5189.0000000000036</v>
      </c>
      <c r="C6" s="11">
        <f>'Betegség-elváltozás fiú-lány'!D6+'Betegség-elváltozás fiú-lány'!E6</f>
        <v>6133.9999999999918</v>
      </c>
      <c r="D6" s="11">
        <f>'Betegség-elváltozás fiú-lány'!F6+'Betegség-elváltozás fiú-lány'!G6</f>
        <v>7627.0000000000018</v>
      </c>
      <c r="E6" s="11">
        <f>'Betegség-elváltozás fiú-lány'!H6+'Betegség-elváltozás fiú-lány'!I6</f>
        <v>8876.0000000000018</v>
      </c>
      <c r="F6" s="11">
        <f>'Betegség-elváltozás fiú-lány'!J6+'Betegség-elváltozás fiú-lány'!K6</f>
        <v>7609.9999999999964</v>
      </c>
      <c r="G6" s="11">
        <f>'Betegség-elváltozás fiú-lány'!L6+'Betegség-elváltozás fiú-lány'!M6</f>
        <v>4616.0000000000055</v>
      </c>
      <c r="H6" s="4"/>
      <c r="I6" s="4"/>
      <c r="J6" s="4"/>
      <c r="K6" s="4"/>
      <c r="L6" s="4"/>
      <c r="M6" s="4"/>
      <c r="N6" s="4"/>
      <c r="O6" s="4"/>
      <c r="P6" s="4"/>
      <c r="Q6" s="1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126</v>
      </c>
      <c r="B7" s="11">
        <f>'Betegség-elváltozás fiú-lány'!B7+'Betegség-elváltozás fiú-lány'!C7</f>
        <v>2714.0000000000032</v>
      </c>
      <c r="C7" s="11">
        <f>'Betegség-elváltozás fiú-lány'!D7+'Betegség-elváltozás fiú-lány'!E7</f>
        <v>3579.0000000000023</v>
      </c>
      <c r="D7" s="11">
        <f>'Betegség-elváltozás fiú-lány'!F7+'Betegség-elváltozás fiú-lány'!G7</f>
        <v>5094.9999999999891</v>
      </c>
      <c r="E7" s="11">
        <f>'Betegség-elváltozás fiú-lány'!H7+'Betegség-elváltozás fiú-lány'!I7</f>
        <v>6836.9999999999945</v>
      </c>
      <c r="F7" s="11">
        <f>'Betegség-elváltozás fiú-lány'!J7+'Betegség-elváltozás fiú-lány'!K7</f>
        <v>6888.9999999999964</v>
      </c>
      <c r="G7" s="8">
        <f>'Betegség-elváltozás fiú-lány'!L7+'Betegség-elváltozás fiú-lány'!M7</f>
        <v>4788.0000000000018</v>
      </c>
      <c r="H7" s="4"/>
      <c r="I7" s="4"/>
      <c r="J7" s="4"/>
      <c r="K7" s="4"/>
      <c r="L7" s="4"/>
      <c r="M7" s="4"/>
      <c r="N7" s="4"/>
      <c r="O7" s="4"/>
      <c r="P7" s="1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">
      <c r="A8" s="5" t="s">
        <v>127</v>
      </c>
      <c r="B8" s="11">
        <f>'Betegség-elváltozás fiú-lány'!B8+'Betegség-elváltozás fiú-lány'!C8</f>
        <v>24.000000000000007</v>
      </c>
      <c r="C8" s="11">
        <f>'Betegség-elváltozás fiú-lány'!D8+'Betegség-elváltozás fiú-lány'!E8</f>
        <v>39.000000000000021</v>
      </c>
      <c r="D8" s="11">
        <f>'Betegség-elváltozás fiú-lány'!F8+'Betegség-elváltozás fiú-lány'!G8</f>
        <v>96.000000000000057</v>
      </c>
      <c r="E8" s="11">
        <f>'Betegség-elváltozás fiú-lány'!H8+'Betegség-elváltozás fiú-lány'!I8</f>
        <v>176</v>
      </c>
      <c r="F8" s="11">
        <f>'Betegség-elváltozás fiú-lány'!J8+'Betegség-elváltozás fiú-lány'!K8</f>
        <v>309.99999999999994</v>
      </c>
      <c r="G8" s="8">
        <f>'Betegség-elváltozás fiú-lány'!L8+'Betegség-elváltozás fiú-lány'!M8</f>
        <v>230.00000000000003</v>
      </c>
      <c r="H8" s="4"/>
      <c r="I8" s="4"/>
      <c r="J8" s="4"/>
      <c r="K8" s="4"/>
      <c r="L8" s="4"/>
      <c r="M8" s="4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5" t="s">
        <v>128</v>
      </c>
      <c r="B9" s="11">
        <f>'Betegség-elváltozás fiú-lány'!B9+'Betegség-elváltozás fiú-lány'!C9</f>
        <v>84.000000000000085</v>
      </c>
      <c r="C9" s="11">
        <f>'Betegség-elváltozás fiú-lány'!D9+'Betegség-elváltozás fiú-lány'!E9</f>
        <v>142.00000000000009</v>
      </c>
      <c r="D9" s="11">
        <f>'Betegség-elváltozás fiú-lány'!F9+'Betegség-elváltozás fiú-lány'!G9</f>
        <v>165</v>
      </c>
      <c r="E9" s="11">
        <f>'Betegség-elváltozás fiú-lány'!H9+'Betegség-elváltozás fiú-lány'!I9</f>
        <v>340.99999999999937</v>
      </c>
      <c r="F9" s="11">
        <f>'Betegség-elváltozás fiú-lány'!J9+'Betegség-elváltozás fiú-lány'!K9</f>
        <v>594.00000000000068</v>
      </c>
      <c r="G9" s="8">
        <f>'Betegség-elváltozás fiú-lány'!L9+'Betegség-elváltozás fiú-lány'!M9</f>
        <v>509.00000000000034</v>
      </c>
      <c r="H9" s="4"/>
      <c r="I9" s="4"/>
      <c r="J9" s="4"/>
      <c r="K9" s="4"/>
      <c r="L9" s="4"/>
      <c r="M9" s="4"/>
      <c r="N9" s="4"/>
      <c r="O9" s="4"/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3.5" thickBot="1" x14ac:dyDescent="0.25">
      <c r="A10" s="6" t="s">
        <v>129</v>
      </c>
      <c r="B10" s="21">
        <f>'Betegség-elváltozás fiú-lány'!B10+'Betegség-elváltozás fiú-lány'!C10</f>
        <v>17609.000000000015</v>
      </c>
      <c r="C10" s="21">
        <f>'Betegség-elváltozás fiú-lány'!D10+'Betegség-elváltozás fiú-lány'!E10</f>
        <v>18601</v>
      </c>
      <c r="D10" s="21">
        <f>'Betegség-elváltozás fiú-lány'!F10+'Betegség-elváltozás fiú-lány'!G10</f>
        <v>19613.999999999993</v>
      </c>
      <c r="E10" s="21">
        <f>'Betegség-elváltozás fiú-lány'!H10+'Betegség-elváltozás fiú-lány'!I10</f>
        <v>19870.000000000007</v>
      </c>
      <c r="F10" s="21">
        <f>'Betegség-elváltozás fiú-lány'!J10+'Betegség-elváltozás fiú-lány'!K10</f>
        <v>15759</v>
      </c>
      <c r="G10" s="12">
        <f>'Betegség-elváltozás fiú-lány'!L10+'Betegség-elváltozás fiú-lány'!M10</f>
        <v>10284.000000000009</v>
      </c>
      <c r="H10" s="4"/>
      <c r="I10" s="4"/>
      <c r="J10" s="4"/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">
      <c r="A11" s="7" t="s">
        <v>130</v>
      </c>
      <c r="B11" s="11">
        <f>'Betegség-elváltozás fiú-lány'!B11+'Betegség-elváltozás fiú-lány'!C11</f>
        <v>7508.9999999999818</v>
      </c>
      <c r="C11" s="11">
        <f>'Betegség-elváltozás fiú-lány'!D11+'Betegség-elváltozás fiú-lány'!E11</f>
        <v>9741.0000000000036</v>
      </c>
      <c r="D11" s="11">
        <f>'Betegség-elváltozás fiú-lány'!F11+'Betegség-elváltozás fiú-lány'!G11</f>
        <v>12272</v>
      </c>
      <c r="E11" s="11">
        <f>'Betegség-elváltozás fiú-lány'!H11+'Betegség-elváltozás fiú-lány'!I11</f>
        <v>15140.999999999989</v>
      </c>
      <c r="F11" s="11">
        <f>'Betegség-elváltozás fiú-lány'!J11+'Betegség-elváltozás fiú-lány'!K11</f>
        <v>15063.999999999989</v>
      </c>
      <c r="G11" s="11">
        <f>'Betegség-elváltozás fiú-lány'!L11+'Betegség-elváltozás fiú-lány'!M11</f>
        <v>11225.000000000004</v>
      </c>
      <c r="H11" s="4"/>
      <c r="I11" s="4"/>
      <c r="J11" s="4"/>
      <c r="K11" s="4"/>
      <c r="L11" s="4"/>
      <c r="M11" s="4"/>
      <c r="N11" s="4"/>
      <c r="O11" s="4"/>
      <c r="P11" s="1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5" t="s">
        <v>131</v>
      </c>
      <c r="B12" s="11">
        <f>'Betegség-elváltozás fiú-lány'!B12+'Betegség-elváltozás fiú-lány'!C12</f>
        <v>373.00000000000011</v>
      </c>
      <c r="C12" s="11">
        <f>'Betegség-elváltozás fiú-lány'!D12+'Betegség-elváltozás fiú-lány'!E12</f>
        <v>368.00000000000011</v>
      </c>
      <c r="D12" s="11">
        <f>'Betegség-elváltozás fiú-lány'!F12+'Betegség-elváltozás fiú-lány'!G12</f>
        <v>384.00000000000097</v>
      </c>
      <c r="E12" s="11">
        <f>'Betegség-elváltozás fiú-lány'!H12+'Betegség-elváltozás fiú-lány'!I12</f>
        <v>331.00000000000051</v>
      </c>
      <c r="F12" s="11">
        <f>'Betegség-elváltozás fiú-lány'!J12+'Betegség-elváltozás fiú-lány'!K12</f>
        <v>274.0000000000008</v>
      </c>
      <c r="G12" s="8">
        <f>'Betegség-elváltozás fiú-lány'!L12+'Betegség-elváltozás fiú-lány'!M12</f>
        <v>154.99999999999994</v>
      </c>
    </row>
    <row r="13" spans="1:32" x14ac:dyDescent="0.2">
      <c r="A13" s="5" t="s">
        <v>132</v>
      </c>
      <c r="B13" s="8">
        <f>'Betegség-elváltozás fiú-lány'!B13+'Betegség-elváltozás fiú-lány'!C13</f>
        <v>208.00000000000006</v>
      </c>
      <c r="C13" s="8">
        <f>'Betegség-elváltozás fiú-lány'!D13+'Betegség-elváltozás fiú-lány'!E13</f>
        <v>311.99999999999989</v>
      </c>
      <c r="D13" s="8">
        <f>'Betegség-elváltozás fiú-lány'!F13+'Betegség-elváltozás fiú-lány'!G13</f>
        <v>330.00000000000045</v>
      </c>
      <c r="E13" s="8">
        <f>'Betegség-elváltozás fiú-lány'!H13+'Betegség-elváltozás fiú-lány'!I13</f>
        <v>385.0000000000008</v>
      </c>
      <c r="F13" s="8">
        <f>'Betegség-elváltozás fiú-lány'!J13+'Betegség-elváltozás fiú-lány'!K13</f>
        <v>325.00000000000023</v>
      </c>
      <c r="G13" s="8">
        <f>'Betegség-elváltozás fiú-lány'!L13+'Betegség-elváltozás fiú-lány'!M13</f>
        <v>174.00000000000006</v>
      </c>
    </row>
    <row r="14" spans="1:32" x14ac:dyDescent="0.2">
      <c r="A14" s="5" t="s">
        <v>133</v>
      </c>
      <c r="B14" s="11">
        <f>'Betegség-elváltozás fiú-lány'!B14+'Betegség-elváltozás fiú-lány'!C14</f>
        <v>164.00000000000006</v>
      </c>
      <c r="C14" s="11">
        <f>'Betegség-elváltozás fiú-lány'!D14+'Betegség-elváltozás fiú-lány'!E14</f>
        <v>271.0000000000004</v>
      </c>
      <c r="D14" s="11">
        <f>'Betegség-elváltozás fiú-lány'!F14+'Betegség-elváltozás fiú-lány'!G14</f>
        <v>1075.0000000000043</v>
      </c>
      <c r="E14" s="11">
        <f>'Betegség-elváltozás fiú-lány'!H14+'Betegség-elváltozás fiú-lány'!I14</f>
        <v>1055.0000000000007</v>
      </c>
      <c r="F14" s="11">
        <f>'Betegség-elváltozás fiú-lány'!J14+'Betegség-elváltozás fiú-lány'!K14</f>
        <v>788.00000000000102</v>
      </c>
      <c r="G14" s="8">
        <f>'Betegség-elváltozás fiú-lány'!L14+'Betegség-elváltozás fiú-lány'!M14</f>
        <v>495.00000000000011</v>
      </c>
    </row>
    <row r="15" spans="1:32" x14ac:dyDescent="0.2">
      <c r="A15" s="5" t="s">
        <v>134</v>
      </c>
      <c r="B15" s="11">
        <f>'Betegség-elváltozás fiú-lány'!B15+'Betegség-elváltozás fiú-lány'!C15</f>
        <v>357.00000000000034</v>
      </c>
      <c r="C15" s="11">
        <f>'Betegség-elváltozás fiú-lány'!D15+'Betegség-elváltozás fiú-lány'!E15</f>
        <v>365</v>
      </c>
      <c r="D15" s="11">
        <f>'Betegség-elváltozás fiú-lány'!F15+'Betegség-elváltozás fiú-lány'!G15</f>
        <v>500.00000000000017</v>
      </c>
      <c r="E15" s="11">
        <f>'Betegség-elváltozás fiú-lány'!H15+'Betegség-elváltozás fiú-lány'!I15</f>
        <v>519</v>
      </c>
      <c r="F15" s="11">
        <f>'Betegség-elváltozás fiú-lány'!J15+'Betegség-elváltozás fiú-lány'!K15</f>
        <v>353</v>
      </c>
      <c r="G15" s="8">
        <f>'Betegség-elváltozás fiú-lány'!L15+'Betegség-elváltozás fiú-lány'!M15</f>
        <v>140</v>
      </c>
    </row>
    <row r="16" spans="1:32" ht="13.5" thickBot="1" x14ac:dyDescent="0.25">
      <c r="A16" s="6" t="s">
        <v>135</v>
      </c>
      <c r="B16" s="21">
        <f>'Betegség-elváltozás fiú-lány'!B16+'Betegség-elváltozás fiú-lány'!C16</f>
        <v>319.99999999999955</v>
      </c>
      <c r="C16" s="21">
        <f>'Betegség-elváltozás fiú-lány'!D16+'Betegség-elváltozás fiú-lány'!E16</f>
        <v>343.00000000000057</v>
      </c>
      <c r="D16" s="21">
        <f>'Betegség-elváltozás fiú-lány'!F16+'Betegség-elváltozás fiú-lány'!G16</f>
        <v>393.00000000000045</v>
      </c>
      <c r="E16" s="21">
        <f>'Betegség-elváltozás fiú-lány'!H16+'Betegség-elváltozás fiú-lány'!I16</f>
        <v>402.00000000000017</v>
      </c>
      <c r="F16" s="21">
        <f>'Betegség-elváltozás fiú-lány'!J16+'Betegség-elváltozás fiú-lány'!K16</f>
        <v>390.00000000000034</v>
      </c>
      <c r="G16" s="12">
        <f>'Betegség-elváltozás fiú-lány'!L16+'Betegség-elváltozás fiú-lány'!M16</f>
        <v>224.99999999999994</v>
      </c>
    </row>
    <row r="17" spans="1:7" x14ac:dyDescent="0.2">
      <c r="A17" s="20" t="s">
        <v>136</v>
      </c>
      <c r="B17" s="22">
        <f>'Betegség-elváltozás fiú-lány'!B17+'Betegség-elváltozás fiú-lány'!C17</f>
        <v>181.00000000000011</v>
      </c>
      <c r="C17" s="22">
        <f>'Betegség-elváltozás fiú-lány'!D17+'Betegség-elváltozás fiú-lány'!E17</f>
        <v>316.00000000000045</v>
      </c>
      <c r="D17" s="22">
        <f>'Betegség-elváltozás fiú-lány'!F17+'Betegség-elváltozás fiú-lány'!G17</f>
        <v>670.99999999999966</v>
      </c>
      <c r="E17" s="22">
        <f>'Betegség-elváltozás fiú-lány'!H17+'Betegség-elváltozás fiú-lány'!I17</f>
        <v>1385.0000000000009</v>
      </c>
      <c r="F17" s="22">
        <f>'Betegség-elváltozás fiú-lány'!J17+'Betegség-elváltozás fiú-lány'!K17</f>
        <v>1349.0000000000007</v>
      </c>
      <c r="G17" s="22">
        <f>'Betegség-elváltozás fiú-lány'!L17+'Betegség-elváltozás fiú-lány'!M17</f>
        <v>963.99999999999829</v>
      </c>
    </row>
    <row r="18" spans="1:7" x14ac:dyDescent="0.2">
      <c r="A18" s="5" t="s">
        <v>137</v>
      </c>
      <c r="B18" s="11">
        <f>'Betegség-elváltozás fiú-lány'!B18+'Betegség-elváltozás fiú-lány'!C18</f>
        <v>249.99999999999989</v>
      </c>
      <c r="C18" s="11">
        <f>'Betegség-elváltozás fiú-lány'!D18+'Betegség-elváltozás fiú-lány'!E18</f>
        <v>246.99999999999997</v>
      </c>
      <c r="D18" s="11">
        <f>'Betegség-elváltozás fiú-lány'!F18+'Betegség-elváltozás fiú-lány'!G18</f>
        <v>223.00000000000017</v>
      </c>
      <c r="E18" s="11">
        <f>'Betegség-elváltozás fiú-lány'!H18+'Betegség-elváltozás fiú-lány'!I18</f>
        <v>290.00000000000011</v>
      </c>
      <c r="F18" s="11">
        <f>'Betegség-elváltozás fiú-lány'!J18+'Betegség-elváltozás fiú-lány'!K18</f>
        <v>261.00000000000045</v>
      </c>
      <c r="G18" s="8">
        <f>'Betegség-elváltozás fiú-lány'!L18+'Betegség-elváltozás fiú-lány'!M18</f>
        <v>207.00000000000017</v>
      </c>
    </row>
    <row r="19" spans="1:7" ht="13.5" thickBot="1" x14ac:dyDescent="0.25">
      <c r="A19" s="6" t="s">
        <v>138</v>
      </c>
      <c r="B19" s="21">
        <f>'Betegség-elváltozás fiú-lány'!B19+'Betegség-elváltozás fiú-lány'!C19</f>
        <v>166.00000000000011</v>
      </c>
      <c r="C19" s="21">
        <f>'Betegség-elváltozás fiú-lány'!D19+'Betegség-elváltozás fiú-lány'!E19</f>
        <v>160.00000000000011</v>
      </c>
      <c r="D19" s="21">
        <f>'Betegség-elváltozás fiú-lány'!F19+'Betegség-elváltozás fiú-lány'!G19</f>
        <v>203.9999999999998</v>
      </c>
      <c r="E19" s="21">
        <f>'Betegség-elváltozás fiú-lány'!H19+'Betegség-elváltozás fiú-lány'!I19</f>
        <v>279.00000000000045</v>
      </c>
      <c r="F19" s="21">
        <f>'Betegség-elváltozás fiú-lány'!J19+'Betegség-elváltozás fiú-lány'!K19</f>
        <v>260.00000000000023</v>
      </c>
      <c r="G19" s="12">
        <f>'Betegség-elváltozás fiú-lány'!L19+'Betegség-elváltozás fiú-lány'!M19</f>
        <v>178.00000000000003</v>
      </c>
    </row>
    <row r="20" spans="1:7" x14ac:dyDescent="0.2">
      <c r="A20" s="20" t="s">
        <v>139</v>
      </c>
      <c r="B20" s="22">
        <f>'Betegség-elváltozás fiú-lány'!B20+'Betegség-elváltozás fiú-lány'!C20</f>
        <v>12.000000000000018</v>
      </c>
      <c r="C20" s="22">
        <f>'Betegség-elváltozás fiú-lány'!D20+'Betegség-elváltozás fiú-lány'!E20</f>
        <v>18.000000000000018</v>
      </c>
      <c r="D20" s="22">
        <f>'Betegség-elváltozás fiú-lány'!F20+'Betegség-elváltozás fiú-lány'!G20</f>
        <v>37.000000000000057</v>
      </c>
      <c r="E20" s="22">
        <f>'Betegség-elváltozás fiú-lány'!H20+'Betegség-elváltozás fiú-lány'!I20</f>
        <v>60.000000000000036</v>
      </c>
      <c r="F20" s="22">
        <f>'Betegség-elváltozás fiú-lány'!J20+'Betegség-elváltozás fiú-lány'!K20</f>
        <v>90.000000000000028</v>
      </c>
      <c r="G20" s="22">
        <f>'Betegség-elváltozás fiú-lány'!L20+'Betegség-elváltozás fiú-lány'!M20</f>
        <v>59.999999999999957</v>
      </c>
    </row>
    <row r="21" spans="1:7" x14ac:dyDescent="0.2">
      <c r="A21" s="5" t="s">
        <v>140</v>
      </c>
      <c r="B21" s="11">
        <f>'Betegség-elváltozás fiú-lány'!B21+'Betegség-elváltozás fiú-lány'!C21</f>
        <v>855.9999999999992</v>
      </c>
      <c r="C21" s="11">
        <f>'Betegség-elváltozás fiú-lány'!D21+'Betegség-elváltozás fiú-lány'!E21</f>
        <v>946.99999999999932</v>
      </c>
      <c r="D21" s="11">
        <f>'Betegség-elváltozás fiú-lány'!F21+'Betegség-elváltozás fiú-lány'!G21</f>
        <v>989</v>
      </c>
      <c r="E21" s="11">
        <f>'Betegség-elváltozás fiú-lány'!H21+'Betegség-elváltozás fiú-lány'!I21</f>
        <v>1103.9999999999982</v>
      </c>
      <c r="F21" s="11">
        <f>'Betegség-elváltozás fiú-lány'!J21+'Betegség-elváltozás fiú-lány'!K21</f>
        <v>1031.0000000000007</v>
      </c>
      <c r="G21" s="8">
        <f>'Betegség-elváltozás fiú-lány'!L21+'Betegség-elváltozás fiú-lány'!M21</f>
        <v>853.99999999999955</v>
      </c>
    </row>
    <row r="22" spans="1:7" x14ac:dyDescent="0.2">
      <c r="A22" s="5" t="s">
        <v>141</v>
      </c>
      <c r="B22" s="11">
        <f>'Betegség-elváltozás fiú-lány'!B22+'Betegség-elváltozás fiú-lány'!C22</f>
        <v>77.000000000000057</v>
      </c>
      <c r="C22" s="11">
        <f>'Betegség-elváltozás fiú-lány'!D22+'Betegség-elváltozás fiú-lány'!E22</f>
        <v>80.000000000000028</v>
      </c>
      <c r="D22" s="11">
        <f>'Betegség-elváltozás fiú-lány'!F22+'Betegség-elváltozás fiú-lány'!G22</f>
        <v>101.00000000000003</v>
      </c>
      <c r="E22" s="11">
        <f>'Betegség-elváltozás fiú-lány'!H22+'Betegség-elváltozás fiú-lány'!I22</f>
        <v>90.000000000000057</v>
      </c>
      <c r="F22" s="11">
        <f>'Betegség-elváltozás fiú-lány'!J22+'Betegség-elváltozás fiú-lány'!K22</f>
        <v>124.00000000000003</v>
      </c>
      <c r="G22" s="8">
        <f>'Betegség-elváltozás fiú-lány'!L22+'Betegség-elváltozás fiú-lány'!M22</f>
        <v>91.000000000000014</v>
      </c>
    </row>
    <row r="23" spans="1:7" x14ac:dyDescent="0.2">
      <c r="A23" s="5" t="s">
        <v>143</v>
      </c>
      <c r="B23" s="11">
        <f>'Betegség-elváltozás fiú-lány'!B23+'Betegség-elváltozás fiú-lány'!C23</f>
        <v>61.000000000000064</v>
      </c>
      <c r="C23" s="11">
        <f>'Betegség-elváltozás fiú-lány'!D23+'Betegség-elváltozás fiú-lány'!E23</f>
        <v>34</v>
      </c>
      <c r="D23" s="11">
        <f>'Betegség-elváltozás fiú-lány'!F23+'Betegség-elváltozás fiú-lány'!G23</f>
        <v>13</v>
      </c>
      <c r="E23" s="11">
        <f>'Betegség-elváltozás fiú-lány'!H23+'Betegség-elváltozás fiú-lány'!I23</f>
        <v>10.000000000000025</v>
      </c>
      <c r="F23" s="11">
        <f>'Betegség-elváltozás fiú-lány'!J23+'Betegség-elváltozás fiú-lány'!K23</f>
        <v>3.0000000000000031</v>
      </c>
      <c r="G23" s="8">
        <f>'Betegség-elváltozás fiú-lány'!L23+'Betegség-elváltozás fiú-lány'!M23</f>
        <v>1.0000000000000004</v>
      </c>
    </row>
    <row r="24" spans="1:7" x14ac:dyDescent="0.2">
      <c r="A24" s="5" t="s">
        <v>144</v>
      </c>
      <c r="B24" s="11">
        <f>'Betegség-elváltozás fiú-lány'!B24+'Betegség-elváltozás fiú-lány'!C24</f>
        <v>2.0000000000000067</v>
      </c>
      <c r="C24" s="11">
        <f>'Betegség-elváltozás fiú-lány'!D24+'Betegség-elváltozás fiú-lány'!E24</f>
        <v>10</v>
      </c>
      <c r="D24" s="11">
        <f>'Betegség-elváltozás fiú-lány'!F24+'Betegség-elváltozás fiú-lány'!G24</f>
        <v>107.00000000000001</v>
      </c>
      <c r="E24" s="11">
        <f>'Betegség-elváltozás fiú-lány'!H24+'Betegség-elváltozás fiú-lány'!I24</f>
        <v>306</v>
      </c>
      <c r="F24" s="11">
        <f>'Betegség-elváltozás fiú-lány'!J24+'Betegség-elváltozás fiú-lány'!K24</f>
        <v>594.00000000000034</v>
      </c>
      <c r="G24" s="8">
        <f>'Betegség-elváltozás fiú-lány'!L24+'Betegség-elváltozás fiú-lány'!M24</f>
        <v>439.00000000000034</v>
      </c>
    </row>
    <row r="25" spans="1:7" x14ac:dyDescent="0.2">
      <c r="A25" s="5" t="s">
        <v>142</v>
      </c>
      <c r="B25" s="11">
        <f>'Betegség-elváltozás fiú-lány'!B25+'Betegség-elváltozás fiú-lány'!C25</f>
        <v>90.000000000000085</v>
      </c>
      <c r="C25" s="11">
        <f>'Betegség-elváltozás fiú-lány'!D25+'Betegség-elváltozás fiú-lány'!E25</f>
        <v>122.00000000000003</v>
      </c>
      <c r="D25" s="11">
        <f>'Betegség-elváltozás fiú-lány'!F25+'Betegség-elváltozás fiú-lány'!G25</f>
        <v>177.99999999999972</v>
      </c>
      <c r="E25" s="11">
        <f>'Betegség-elváltozás fiú-lány'!H25+'Betegség-elváltozás fiú-lány'!I25</f>
        <v>245.00000000000017</v>
      </c>
      <c r="F25" s="11">
        <f>'Betegség-elváltozás fiú-lány'!J25+'Betegség-elváltozás fiú-lány'!K25</f>
        <v>220.99999999999994</v>
      </c>
      <c r="G25" s="8">
        <f>'Betegség-elváltozás fiú-lány'!L25+'Betegség-elváltozás fiú-lány'!M25</f>
        <v>162.00000000000006</v>
      </c>
    </row>
    <row r="26" spans="1:7" x14ac:dyDescent="0.2">
      <c r="A26" s="5" t="s">
        <v>145</v>
      </c>
      <c r="B26" s="11">
        <f>'Betegség-elváltozás fiú-lány'!B26+'Betegség-elváltozás fiú-lány'!C26</f>
        <v>57.000000000000028</v>
      </c>
      <c r="C26" s="11">
        <f>'Betegség-elváltozás fiú-lány'!D26+'Betegség-elváltozás fiú-lány'!E26</f>
        <v>216.99999999999977</v>
      </c>
      <c r="D26" s="11">
        <f>'Betegség-elváltozás fiú-lány'!F26+'Betegség-elváltozás fiú-lány'!G26</f>
        <v>326.00000000000017</v>
      </c>
      <c r="E26" s="11">
        <f>'Betegség-elváltozás fiú-lány'!H26+'Betegség-elváltozás fiú-lány'!I26</f>
        <v>476.0000000000004</v>
      </c>
      <c r="F26" s="11">
        <f>'Betegség-elváltozás fiú-lány'!J26+'Betegség-elváltozás fiú-lány'!K26</f>
        <v>480.00000000000034</v>
      </c>
      <c r="G26" s="8">
        <f>'Betegség-elváltozás fiú-lány'!L26+'Betegség-elváltozás fiú-lány'!M26</f>
        <v>413</v>
      </c>
    </row>
    <row r="27" spans="1:7" x14ac:dyDescent="0.2">
      <c r="A27" s="5" t="s">
        <v>146</v>
      </c>
      <c r="B27" s="11">
        <f>'Betegség-elváltozás fiú-lány'!B27+'Betegség-elváltozás fiú-lány'!C27</f>
        <v>7196.0000000000255</v>
      </c>
      <c r="C27" s="11">
        <f>'Betegség-elváltozás fiú-lány'!D27+'Betegség-elváltozás fiú-lány'!E27</f>
        <v>7843.0000000000018</v>
      </c>
      <c r="D27" s="11">
        <f>'Betegség-elváltozás fiú-lány'!F27+'Betegség-elváltozás fiú-lány'!G27</f>
        <v>8820.9999999999891</v>
      </c>
      <c r="E27" s="11">
        <f>'Betegség-elváltozás fiú-lány'!H27+'Betegség-elváltozás fiú-lány'!I27</f>
        <v>9512.9999999999964</v>
      </c>
      <c r="F27" s="11">
        <f>'Betegség-elváltozás fiú-lány'!J27+'Betegség-elváltozás fiú-lány'!K27</f>
        <v>7795.0000000000036</v>
      </c>
      <c r="G27" s="8">
        <f>'Betegség-elváltozás fiú-lány'!L27+'Betegség-elváltozás fiú-lány'!M27</f>
        <v>5084.0000000000027</v>
      </c>
    </row>
    <row r="28" spans="1:7" x14ac:dyDescent="0.2">
      <c r="A28" s="5" t="s">
        <v>147</v>
      </c>
      <c r="B28" s="11">
        <f>'Betegség-elváltozás fiú-lány'!B28+'Betegség-elváltozás fiú-lány'!C28</f>
        <v>1265.0000000000007</v>
      </c>
      <c r="C28" s="11">
        <f>'Betegség-elváltozás fiú-lány'!D28+'Betegség-elváltozás fiú-lány'!E28</f>
        <v>1243.0000000000002</v>
      </c>
      <c r="D28" s="11">
        <f>'Betegség-elváltozás fiú-lány'!F28+'Betegség-elváltozás fiú-lány'!G28</f>
        <v>1507.0000000000016</v>
      </c>
      <c r="E28" s="11">
        <f>'Betegség-elváltozás fiú-lány'!H28+'Betegség-elváltozás fiú-lány'!I28</f>
        <v>1610.9999999999995</v>
      </c>
      <c r="F28" s="11">
        <f>'Betegség-elváltozás fiú-lány'!J28+'Betegség-elváltozás fiú-lány'!K28</f>
        <v>1311.9999999999991</v>
      </c>
      <c r="G28" s="8">
        <f>'Betegség-elváltozás fiú-lány'!L28+'Betegség-elváltozás fiú-lány'!M28</f>
        <v>795.99999999999989</v>
      </c>
    </row>
    <row r="29" spans="1:7" ht="13.5" thickBot="1" x14ac:dyDescent="0.25">
      <c r="A29" s="6" t="s">
        <v>148</v>
      </c>
      <c r="B29" s="21">
        <f>'Betegség-elváltozás fiú-lány'!B29+'Betegség-elváltozás fiú-lány'!C29</f>
        <v>288.00000000000006</v>
      </c>
      <c r="C29" s="21">
        <f>'Betegség-elváltozás fiú-lány'!D29+'Betegség-elváltozás fiú-lány'!E29</f>
        <v>271.99999999999989</v>
      </c>
      <c r="D29" s="21">
        <f>'Betegség-elváltozás fiú-lány'!F29+'Betegség-elváltozás fiú-lány'!G29</f>
        <v>294.00000000000045</v>
      </c>
      <c r="E29" s="21">
        <f>'Betegség-elváltozás fiú-lány'!H29+'Betegség-elváltozás fiú-lány'!I29</f>
        <v>344.99999999999966</v>
      </c>
      <c r="F29" s="21">
        <f>'Betegség-elváltozás fiú-lány'!J29+'Betegség-elváltozás fiú-lány'!K29</f>
        <v>266.00000000000006</v>
      </c>
      <c r="G29" s="12">
        <f>'Betegség-elváltozás fiú-lány'!L29+'Betegség-elváltozás fiú-lány'!M29</f>
        <v>165.00000000000011</v>
      </c>
    </row>
    <row r="30" spans="1:7" x14ac:dyDescent="0.2">
      <c r="A30" s="20" t="s">
        <v>149</v>
      </c>
      <c r="B30" s="22">
        <f>'Betegség-elváltozás fiú-lány'!B30+'Betegség-elváltozás fiú-lány'!C30</f>
        <v>186.00000000000014</v>
      </c>
      <c r="C30" s="22">
        <f>'Betegség-elváltozás fiú-lány'!D30+'Betegség-elváltozás fiú-lány'!E30</f>
        <v>207</v>
      </c>
      <c r="D30" s="22">
        <f>'Betegség-elváltozás fiú-lány'!F30+'Betegség-elváltozás fiú-lány'!G30</f>
        <v>296.00000000000063</v>
      </c>
      <c r="E30" s="22">
        <f>'Betegség-elváltozás fiú-lány'!H30+'Betegség-elváltozás fiú-lány'!I30</f>
        <v>420.00000000000045</v>
      </c>
      <c r="F30" s="22">
        <f>'Betegség-elváltozás fiú-lány'!J30+'Betegség-elváltozás fiú-lány'!K30</f>
        <v>294</v>
      </c>
      <c r="G30" s="22">
        <f>'Betegség-elváltozás fiú-lány'!L30+'Betegség-elváltozás fiú-lány'!M30</f>
        <v>204</v>
      </c>
    </row>
    <row r="31" spans="1:7" x14ac:dyDescent="0.2">
      <c r="A31" s="5" t="s">
        <v>150</v>
      </c>
      <c r="B31" s="11">
        <f>'Betegség-elváltozás fiú-lány'!B31+'Betegség-elváltozás fiú-lány'!C31</f>
        <v>1110.9999999999995</v>
      </c>
      <c r="C31" s="11">
        <f>'Betegség-elváltozás fiú-lány'!D31+'Betegség-elváltozás fiú-lány'!E31</f>
        <v>1195.9999999999991</v>
      </c>
      <c r="D31" s="11">
        <f>'Betegség-elváltozás fiú-lány'!F31+'Betegség-elváltozás fiú-lány'!G31</f>
        <v>1537.0000000000009</v>
      </c>
      <c r="E31" s="11">
        <f>'Betegség-elváltozás fiú-lány'!H31+'Betegség-elváltozás fiú-lány'!I31</f>
        <v>1686.9999999999995</v>
      </c>
      <c r="F31" s="11">
        <f>'Betegség-elváltozás fiú-lány'!J31+'Betegség-elváltozás fiú-lány'!K31</f>
        <v>1400</v>
      </c>
      <c r="G31" s="8">
        <f>'Betegség-elváltozás fiú-lány'!L31+'Betegség-elváltozás fiú-lány'!M31</f>
        <v>955.00000000000068</v>
      </c>
    </row>
    <row r="32" spans="1:7" x14ac:dyDescent="0.2">
      <c r="A32" s="5" t="s">
        <v>151</v>
      </c>
      <c r="B32" s="11">
        <f>'Betegség-elváltozás fiú-lány'!B32+'Betegség-elváltozás fiú-lány'!C32</f>
        <v>1365.0000000000009</v>
      </c>
      <c r="C32" s="11">
        <f>'Betegség-elváltozás fiú-lány'!D32+'Betegség-elváltozás fiú-lány'!E32</f>
        <v>1593</v>
      </c>
      <c r="D32" s="11">
        <f>'Betegség-elváltozás fiú-lány'!F32+'Betegség-elváltozás fiú-lány'!G32</f>
        <v>2166.9999999999964</v>
      </c>
      <c r="E32" s="11">
        <f>'Betegség-elváltozás fiú-lány'!H32+'Betegség-elváltozás fiú-lány'!I32</f>
        <v>2612.9999999999991</v>
      </c>
      <c r="F32" s="11">
        <f>'Betegség-elváltozás fiú-lány'!J32+'Betegség-elváltozás fiú-lány'!K32</f>
        <v>2908.9999999999986</v>
      </c>
      <c r="G32" s="8">
        <f>'Betegség-elváltozás fiú-lány'!L32+'Betegség-elváltozás fiú-lány'!M32</f>
        <v>2150</v>
      </c>
    </row>
    <row r="33" spans="1:8" ht="13.5" thickBot="1" x14ac:dyDescent="0.25">
      <c r="A33" s="6" t="s">
        <v>152</v>
      </c>
      <c r="B33" s="21">
        <f>'Betegség-elváltozás fiú-lány'!B33+'Betegség-elváltozás fiú-lány'!C33</f>
        <v>841.00000000000023</v>
      </c>
      <c r="C33" s="21">
        <f>'Betegség-elváltozás fiú-lány'!D33+'Betegség-elváltozás fiú-lány'!E33</f>
        <v>853.99999999999955</v>
      </c>
      <c r="D33" s="21">
        <f>'Betegség-elváltozás fiú-lány'!F33+'Betegség-elváltozás fiú-lány'!G33</f>
        <v>994.00000000000136</v>
      </c>
      <c r="E33" s="21">
        <f>'Betegség-elváltozás fiú-lány'!H33+'Betegség-elváltozás fiú-lány'!I33</f>
        <v>1166.9999999999986</v>
      </c>
      <c r="F33" s="21">
        <f>'Betegség-elváltozás fiú-lány'!J33+'Betegség-elváltozás fiú-lány'!K33</f>
        <v>986.00000000000091</v>
      </c>
      <c r="G33" s="12">
        <f>'Betegség-elváltozás fiú-lány'!L33+'Betegség-elváltozás fiú-lány'!M33</f>
        <v>703</v>
      </c>
    </row>
    <row r="34" spans="1:8" x14ac:dyDescent="0.2">
      <c r="A34" s="20" t="s">
        <v>153</v>
      </c>
      <c r="B34" s="22">
        <f>'Betegség-elváltozás fiú-lány'!B34+'Betegség-elváltozás fiú-lány'!C34</f>
        <v>106.00000000000009</v>
      </c>
      <c r="C34" s="22">
        <f>'Betegség-elváltozás fiú-lány'!D34+'Betegség-elváltozás fiú-lány'!E34</f>
        <v>138.00000000000017</v>
      </c>
      <c r="D34" s="22">
        <f>'Betegség-elváltozás fiú-lány'!F34+'Betegség-elváltozás fiú-lány'!G34</f>
        <v>179.99999999999997</v>
      </c>
      <c r="E34" s="22">
        <f>'Betegség-elváltozás fiú-lány'!H34+'Betegség-elváltozás fiú-lány'!I34</f>
        <v>188.00000000000011</v>
      </c>
      <c r="F34" s="22">
        <f>'Betegség-elváltozás fiú-lány'!J34+'Betegség-elváltozás fiú-lány'!K34</f>
        <v>231.0000000000004</v>
      </c>
      <c r="G34" s="22">
        <f>'Betegség-elváltozás fiú-lány'!L34+'Betegség-elváltozás fiú-lány'!M34</f>
        <v>137.0000000000002</v>
      </c>
    </row>
    <row r="35" spans="1:8" x14ac:dyDescent="0.2">
      <c r="A35" s="5" t="s">
        <v>154</v>
      </c>
      <c r="B35" s="11">
        <f>'Betegség-elváltozás fiú-lány'!B35+'Betegség-elváltozás fiú-lány'!C35</f>
        <v>43.999999999999957</v>
      </c>
      <c r="C35" s="11">
        <f>'Betegség-elváltozás fiú-lány'!D35+'Betegség-elváltozás fiú-lány'!E35</f>
        <v>55.000000000000085</v>
      </c>
      <c r="D35" s="11">
        <f>'Betegség-elváltozás fiú-lány'!F35+'Betegség-elváltozás fiú-lány'!G35</f>
        <v>93</v>
      </c>
      <c r="E35" s="11">
        <f>'Betegség-elváltozás fiú-lány'!H35+'Betegség-elváltozás fiú-lány'!I35</f>
        <v>128.00000000000006</v>
      </c>
      <c r="F35" s="11">
        <f>'Betegség-elváltozás fiú-lány'!J35+'Betegség-elváltozás fiú-lány'!K35</f>
        <v>180.0000000000002</v>
      </c>
      <c r="G35" s="8">
        <f>'Betegség-elváltozás fiú-lány'!L35+'Betegség-elváltozás fiú-lány'!M35</f>
        <v>124.00000000000001</v>
      </c>
    </row>
    <row r="36" spans="1:8" x14ac:dyDescent="0.2">
      <c r="A36" s="5" t="s">
        <v>155</v>
      </c>
      <c r="B36" s="11">
        <f>'Betegség-elváltozás fiú-lány'!B36+'Betegség-elváltozás fiú-lány'!C36</f>
        <v>1981.9999999999977</v>
      </c>
      <c r="C36" s="11">
        <f>'Betegség-elváltozás fiú-lány'!D36+'Betegség-elváltozás fiú-lány'!E36</f>
        <v>2364.9999999999991</v>
      </c>
      <c r="D36" s="11">
        <f>'Betegség-elváltozás fiú-lány'!F36+'Betegség-elváltozás fiú-lány'!G36</f>
        <v>2558.0000000000005</v>
      </c>
      <c r="E36" s="11">
        <f>'Betegség-elváltozás fiú-lány'!H36+'Betegség-elváltozás fiú-lány'!I36</f>
        <v>2527.9999999999977</v>
      </c>
      <c r="F36" s="11">
        <f>'Betegség-elváltozás fiú-lány'!J36+'Betegség-elváltozás fiú-lány'!K36</f>
        <v>1659.0000000000002</v>
      </c>
      <c r="G36" s="8">
        <f>'Betegség-elváltozás fiú-lány'!L36+'Betegség-elváltozás fiú-lány'!M36</f>
        <v>661.00000000000034</v>
      </c>
    </row>
    <row r="37" spans="1:8" x14ac:dyDescent="0.2">
      <c r="A37" s="5" t="s">
        <v>156</v>
      </c>
      <c r="B37" s="11">
        <f>'Betegség-elváltozás fiú-lány'!B37+'Betegség-elváltozás fiú-lány'!C37</f>
        <v>1304</v>
      </c>
      <c r="C37" s="11">
        <f>'Betegség-elváltozás fiú-lány'!D37+'Betegség-elváltozás fiú-lány'!E37</f>
        <v>1389.9999999999995</v>
      </c>
      <c r="D37" s="11">
        <f>'Betegség-elváltozás fiú-lány'!F37+'Betegség-elváltozás fiú-lány'!G37</f>
        <v>1493</v>
      </c>
      <c r="E37" s="11">
        <f>'Betegség-elváltozás fiú-lány'!H37+'Betegség-elváltozás fiú-lány'!I37</f>
        <v>1492.9999999999991</v>
      </c>
      <c r="F37" s="11">
        <f>'Betegség-elváltozás fiú-lány'!J37+'Betegség-elváltozás fiú-lány'!K37</f>
        <v>885.99999999999966</v>
      </c>
      <c r="G37" s="8">
        <f>'Betegség-elváltozás fiú-lány'!L37+'Betegség-elváltozás fiú-lány'!M37</f>
        <v>433.99999999999989</v>
      </c>
    </row>
    <row r="38" spans="1:8" x14ac:dyDescent="0.2">
      <c r="A38" s="5" t="s">
        <v>157</v>
      </c>
      <c r="B38" s="11">
        <f>'Betegség-elváltozás fiú-lány'!B38+'Betegség-elváltozás fiú-lány'!C38</f>
        <v>169.00000000000006</v>
      </c>
      <c r="C38" s="11">
        <f>'Betegség-elváltozás fiú-lány'!D38+'Betegség-elváltozás fiú-lány'!E38</f>
        <v>191</v>
      </c>
      <c r="D38" s="11">
        <f>'Betegség-elváltozás fiú-lány'!F38+'Betegség-elváltozás fiú-lány'!G38</f>
        <v>221.99999999999952</v>
      </c>
      <c r="E38" s="11">
        <f>'Betegség-elváltozás fiú-lány'!H38+'Betegség-elváltozás fiú-lány'!I38</f>
        <v>235.00000000000003</v>
      </c>
      <c r="F38" s="11">
        <f>'Betegség-elváltozás fiú-lány'!J38+'Betegség-elváltozás fiú-lány'!K38</f>
        <v>215.00000000000006</v>
      </c>
      <c r="G38" s="8">
        <f>'Betegség-elváltozás fiú-lány'!L38+'Betegség-elváltozás fiú-lány'!M38</f>
        <v>132</v>
      </c>
    </row>
    <row r="39" spans="1:8" ht="13.5" thickBot="1" x14ac:dyDescent="0.25">
      <c r="A39" s="6" t="s">
        <v>158</v>
      </c>
      <c r="B39" s="21">
        <f>'Betegség-elváltozás fiú-lány'!B39+'Betegség-elváltozás fiú-lány'!C39</f>
        <v>84.000000000000171</v>
      </c>
      <c r="C39" s="21">
        <f>'Betegség-elváltozás fiú-lány'!D39+'Betegség-elváltozás fiú-lány'!E39</f>
        <v>88.000000000000014</v>
      </c>
      <c r="D39" s="21">
        <f>'Betegség-elváltozás fiú-lány'!F39+'Betegség-elváltozás fiú-lány'!G39</f>
        <v>102</v>
      </c>
      <c r="E39" s="21">
        <f>'Betegség-elváltozás fiú-lány'!H39+'Betegség-elváltozás fiú-lány'!I39</f>
        <v>120.00000000000003</v>
      </c>
      <c r="F39" s="21">
        <f>'Betegség-elváltozás fiú-lány'!J39+'Betegség-elváltozás fiú-lány'!K39</f>
        <v>89.000000000000057</v>
      </c>
      <c r="G39" s="12">
        <f>'Betegség-elváltozás fiú-lány'!L39+'Betegség-elváltozás fiú-lány'!M39</f>
        <v>40.000000000000014</v>
      </c>
    </row>
    <row r="40" spans="1:8" ht="13.5" thickBot="1" x14ac:dyDescent="0.25">
      <c r="A40" s="98" t="s">
        <v>3</v>
      </c>
      <c r="B40" s="99">
        <f t="shared" ref="B40:G40" si="0">SUM(B6:B39)</f>
        <v>52244.000000000029</v>
      </c>
      <c r="C40" s="99">
        <f t="shared" si="0"/>
        <v>59481</v>
      </c>
      <c r="D40" s="99">
        <f t="shared" si="0"/>
        <v>70663.999999999985</v>
      </c>
      <c r="E40" s="99">
        <f t="shared" si="0"/>
        <v>80225.999999999985</v>
      </c>
      <c r="F40" s="99">
        <f t="shared" si="0"/>
        <v>70990.999999999985</v>
      </c>
      <c r="G40" s="100">
        <f t="shared" si="0"/>
        <v>47795.000000000015</v>
      </c>
      <c r="H40" s="16"/>
    </row>
    <row r="41" spans="1:8" x14ac:dyDescent="0.2">
      <c r="B41" s="14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P95"/>
  <sheetViews>
    <sheetView zoomScaleNormal="100" zoomScaleSheetLayoutView="90" workbookViewId="0">
      <pane ySplit="3" topLeftCell="A4" activePane="bottomLeft" state="frozen"/>
      <selection sqref="A1:N1"/>
      <selection pane="bottomLeft" activeCell="Q4" sqref="Q4"/>
    </sheetView>
  </sheetViews>
  <sheetFormatPr defaultRowHeight="12.75" x14ac:dyDescent="0.2"/>
  <cols>
    <col min="1" max="1" width="43.28515625" style="3" bestFit="1" customWidth="1"/>
    <col min="2" max="13" width="10.28515625" style="3" customWidth="1"/>
    <col min="14" max="14" width="10.7109375" style="3" customWidth="1"/>
    <col min="15" max="15" width="9.5703125" style="3" bestFit="1" customWidth="1"/>
    <col min="16" max="16" width="10.140625" style="3" customWidth="1"/>
    <col min="17" max="16384" width="9.140625" style="3"/>
  </cols>
  <sheetData>
    <row r="1" spans="1:16" ht="19.5" customHeight="1" x14ac:dyDescent="0.2">
      <c r="A1" s="146" t="s">
        <v>178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</row>
    <row r="2" spans="1:16" x14ac:dyDescent="0.2">
      <c r="A2" s="141" t="s">
        <v>49</v>
      </c>
      <c r="B2" s="149" t="s">
        <v>101</v>
      </c>
      <c r="C2" s="149"/>
      <c r="D2" s="149" t="s">
        <v>100</v>
      </c>
      <c r="E2" s="149"/>
      <c r="F2" s="149" t="s">
        <v>99</v>
      </c>
      <c r="G2" s="149"/>
      <c r="H2" s="149" t="s">
        <v>98</v>
      </c>
      <c r="I2" s="149"/>
      <c r="J2" s="149" t="s">
        <v>97</v>
      </c>
      <c r="K2" s="149"/>
      <c r="L2" s="149" t="s">
        <v>96</v>
      </c>
      <c r="M2" s="149"/>
      <c r="N2" s="143" t="s">
        <v>165</v>
      </c>
      <c r="O2" s="143"/>
      <c r="P2" s="144" t="s">
        <v>4</v>
      </c>
    </row>
    <row r="3" spans="1:16" ht="13.5" thickBot="1" x14ac:dyDescent="0.25">
      <c r="A3" s="142"/>
      <c r="B3" s="112" t="s">
        <v>43</v>
      </c>
      <c r="C3" s="112" t="s">
        <v>44</v>
      </c>
      <c r="D3" s="112" t="s">
        <v>43</v>
      </c>
      <c r="E3" s="112" t="s">
        <v>44</v>
      </c>
      <c r="F3" s="112" t="s">
        <v>43</v>
      </c>
      <c r="G3" s="112" t="s">
        <v>44</v>
      </c>
      <c r="H3" s="112" t="s">
        <v>43</v>
      </c>
      <c r="I3" s="112" t="s">
        <v>44</v>
      </c>
      <c r="J3" s="112" t="s">
        <v>43</v>
      </c>
      <c r="K3" s="112" t="s">
        <v>44</v>
      </c>
      <c r="L3" s="112" t="s">
        <v>43</v>
      </c>
      <c r="M3" s="112" t="s">
        <v>44</v>
      </c>
      <c r="N3" s="112" t="s">
        <v>43</v>
      </c>
      <c r="O3" s="112" t="s">
        <v>44</v>
      </c>
      <c r="P3" s="145"/>
    </row>
    <row r="4" spans="1:16" x14ac:dyDescent="0.2">
      <c r="A4" s="114" t="s">
        <v>123</v>
      </c>
      <c r="B4" s="115">
        <v>35328.000000000007</v>
      </c>
      <c r="C4" s="116">
        <v>32830.999999999927</v>
      </c>
      <c r="D4" s="116">
        <v>34264.000000000029</v>
      </c>
      <c r="E4" s="116">
        <v>32202.999999999964</v>
      </c>
      <c r="F4" s="116">
        <v>37978.000000000007</v>
      </c>
      <c r="G4" s="116">
        <v>36065.999999999985</v>
      </c>
      <c r="H4" s="116">
        <v>40478.999999999971</v>
      </c>
      <c r="I4" s="116">
        <v>38906.999999999985</v>
      </c>
      <c r="J4" s="116">
        <v>35757.000000000029</v>
      </c>
      <c r="K4" s="116">
        <v>33989</v>
      </c>
      <c r="L4" s="116">
        <v>25138.999999999985</v>
      </c>
      <c r="M4" s="117">
        <v>27170.000000000025</v>
      </c>
      <c r="N4" s="118">
        <f>B4+D4+F4+H4+J4+L4</f>
        <v>208945</v>
      </c>
      <c r="O4" s="119">
        <f>C4+E4+G4+I4+K4+M4</f>
        <v>201165.99999999991</v>
      </c>
      <c r="P4" s="120">
        <f>N4+O4</f>
        <v>410110.99999999988</v>
      </c>
    </row>
    <row r="5" spans="1:16" ht="13.5" thickBot="1" x14ac:dyDescent="0.25">
      <c r="A5" s="91" t="s">
        <v>124</v>
      </c>
      <c r="B5" s="81">
        <v>29430.999999999964</v>
      </c>
      <c r="C5" s="82">
        <v>27394</v>
      </c>
      <c r="D5" s="82">
        <v>28775.999999999982</v>
      </c>
      <c r="E5" s="82">
        <v>26978.000000000015</v>
      </c>
      <c r="F5" s="82">
        <v>32181.000000000025</v>
      </c>
      <c r="G5" s="82">
        <v>30367.999999999996</v>
      </c>
      <c r="H5" s="82">
        <v>35581.000000000102</v>
      </c>
      <c r="I5" s="82">
        <v>34167.000000000022</v>
      </c>
      <c r="J5" s="82">
        <v>27538.999999999975</v>
      </c>
      <c r="K5" s="82">
        <v>26254.000000000018</v>
      </c>
      <c r="L5" s="82">
        <v>17489.000000000007</v>
      </c>
      <c r="M5" s="84">
        <v>18951.999999999993</v>
      </c>
      <c r="N5" s="42">
        <f t="shared" ref="N5:N40" si="0">B5+D5+F5+H5+J5+L5</f>
        <v>170997.00000000006</v>
      </c>
      <c r="O5" s="43">
        <f t="shared" ref="O5:O40" si="1">C5+E5+G5+I5+K5+M5</f>
        <v>164113.00000000006</v>
      </c>
      <c r="P5" s="44">
        <f t="shared" ref="P5:P40" si="2">N5+O5</f>
        <v>335110.00000000012</v>
      </c>
    </row>
    <row r="6" spans="1:16" x14ac:dyDescent="0.2">
      <c r="A6" s="35" t="s">
        <v>125</v>
      </c>
      <c r="B6" s="88">
        <v>2869.0000000000045</v>
      </c>
      <c r="C6" s="89">
        <v>2319.9999999999995</v>
      </c>
      <c r="D6" s="89">
        <v>3405.9999999999973</v>
      </c>
      <c r="E6" s="89">
        <v>2727.9999999999945</v>
      </c>
      <c r="F6" s="89">
        <v>4024.0000000000014</v>
      </c>
      <c r="G6" s="89">
        <v>3603.0000000000005</v>
      </c>
      <c r="H6" s="89">
        <v>4806.0000000000036</v>
      </c>
      <c r="I6" s="89">
        <v>4069.9999999999982</v>
      </c>
      <c r="J6" s="89">
        <v>4415.0000000000009</v>
      </c>
      <c r="K6" s="89">
        <v>3194.9999999999959</v>
      </c>
      <c r="L6" s="89">
        <v>2444.0000000000027</v>
      </c>
      <c r="M6" s="90">
        <v>2172.0000000000027</v>
      </c>
      <c r="N6" s="85">
        <f t="shared" si="0"/>
        <v>21964.000000000011</v>
      </c>
      <c r="O6" s="40">
        <f t="shared" si="1"/>
        <v>18087.999999999993</v>
      </c>
      <c r="P6" s="41">
        <f t="shared" si="2"/>
        <v>40052</v>
      </c>
    </row>
    <row r="7" spans="1:16" x14ac:dyDescent="0.2">
      <c r="A7" s="30" t="s">
        <v>126</v>
      </c>
      <c r="B7" s="80">
        <v>1376.0000000000018</v>
      </c>
      <c r="C7" s="79">
        <v>1338.0000000000014</v>
      </c>
      <c r="D7" s="79">
        <v>1824.000000000002</v>
      </c>
      <c r="E7" s="79">
        <v>1755.0000000000002</v>
      </c>
      <c r="F7" s="79">
        <v>2528.9999999999918</v>
      </c>
      <c r="G7" s="79">
        <v>2565.9999999999973</v>
      </c>
      <c r="H7" s="79">
        <v>3443.9999999999932</v>
      </c>
      <c r="I7" s="79">
        <v>3393.0000000000009</v>
      </c>
      <c r="J7" s="79">
        <v>3449.0000000000005</v>
      </c>
      <c r="K7" s="79">
        <v>3439.9999999999955</v>
      </c>
      <c r="L7" s="79">
        <v>2196.0000000000005</v>
      </c>
      <c r="M7" s="83">
        <v>2592.0000000000014</v>
      </c>
      <c r="N7" s="87">
        <f t="shared" si="0"/>
        <v>14817.999999999989</v>
      </c>
      <c r="O7" s="39">
        <f t="shared" si="1"/>
        <v>15083.999999999998</v>
      </c>
      <c r="P7" s="45">
        <f t="shared" si="2"/>
        <v>29901.999999999985</v>
      </c>
    </row>
    <row r="8" spans="1:16" x14ac:dyDescent="0.2">
      <c r="A8" s="30" t="s">
        <v>127</v>
      </c>
      <c r="B8" s="80">
        <v>15.000000000000007</v>
      </c>
      <c r="C8" s="79">
        <v>9.0000000000000018</v>
      </c>
      <c r="D8" s="79">
        <v>22</v>
      </c>
      <c r="E8" s="79">
        <v>17.000000000000021</v>
      </c>
      <c r="F8" s="79">
        <v>53</v>
      </c>
      <c r="G8" s="79">
        <v>43.00000000000005</v>
      </c>
      <c r="H8" s="79">
        <v>99</v>
      </c>
      <c r="I8" s="79">
        <v>77</v>
      </c>
      <c r="J8" s="79">
        <v>185.99999999999986</v>
      </c>
      <c r="K8" s="79">
        <v>124.00000000000007</v>
      </c>
      <c r="L8" s="79">
        <v>136</v>
      </c>
      <c r="M8" s="83">
        <v>94.000000000000028</v>
      </c>
      <c r="N8" s="87">
        <f t="shared" si="0"/>
        <v>510.99999999999989</v>
      </c>
      <c r="O8" s="39">
        <f t="shared" si="1"/>
        <v>364.00000000000011</v>
      </c>
      <c r="P8" s="45">
        <f t="shared" si="2"/>
        <v>875</v>
      </c>
    </row>
    <row r="9" spans="1:16" x14ac:dyDescent="0.2">
      <c r="A9" s="30" t="s">
        <v>128</v>
      </c>
      <c r="B9" s="80">
        <v>43.000000000000078</v>
      </c>
      <c r="C9" s="79">
        <v>41</v>
      </c>
      <c r="D9" s="79">
        <v>88.000000000000057</v>
      </c>
      <c r="E9" s="79">
        <v>54.000000000000036</v>
      </c>
      <c r="F9" s="79">
        <v>86.000000000000099</v>
      </c>
      <c r="G9" s="79">
        <v>78.999999999999901</v>
      </c>
      <c r="H9" s="79">
        <v>177.9999999999996</v>
      </c>
      <c r="I9" s="79">
        <v>162.99999999999977</v>
      </c>
      <c r="J9" s="79">
        <v>274.00000000000023</v>
      </c>
      <c r="K9" s="79">
        <v>320.00000000000045</v>
      </c>
      <c r="L9" s="79">
        <v>194.0000000000002</v>
      </c>
      <c r="M9" s="83">
        <v>315.00000000000011</v>
      </c>
      <c r="N9" s="87">
        <f t="shared" si="0"/>
        <v>863.00000000000023</v>
      </c>
      <c r="O9" s="39">
        <f t="shared" si="1"/>
        <v>972.00000000000034</v>
      </c>
      <c r="P9" s="45">
        <f t="shared" si="2"/>
        <v>1835.0000000000005</v>
      </c>
    </row>
    <row r="10" spans="1:16" ht="13.5" thickBot="1" x14ac:dyDescent="0.25">
      <c r="A10" s="36" t="s">
        <v>129</v>
      </c>
      <c r="B10" s="81">
        <v>9720.0000000000146</v>
      </c>
      <c r="C10" s="82">
        <v>7889</v>
      </c>
      <c r="D10" s="82">
        <v>9989.9999999999982</v>
      </c>
      <c r="E10" s="82">
        <v>8611.0000000000036</v>
      </c>
      <c r="F10" s="82">
        <v>10749.999999999996</v>
      </c>
      <c r="G10" s="82">
        <v>8863.9999999999964</v>
      </c>
      <c r="H10" s="82">
        <v>10864.000000000011</v>
      </c>
      <c r="I10" s="82">
        <v>9005.9999999999945</v>
      </c>
      <c r="J10" s="82">
        <v>8489.9999999999964</v>
      </c>
      <c r="K10" s="82">
        <v>7269.0000000000045</v>
      </c>
      <c r="L10" s="82">
        <v>5170.0000000000073</v>
      </c>
      <c r="M10" s="84">
        <v>5114.0000000000018</v>
      </c>
      <c r="N10" s="86">
        <f t="shared" si="0"/>
        <v>54984.000000000022</v>
      </c>
      <c r="O10" s="43">
        <f t="shared" si="1"/>
        <v>46753</v>
      </c>
      <c r="P10" s="44">
        <f t="shared" si="2"/>
        <v>101737.00000000003</v>
      </c>
    </row>
    <row r="11" spans="1:16" x14ac:dyDescent="0.2">
      <c r="A11" s="37" t="s">
        <v>130</v>
      </c>
      <c r="B11" s="88">
        <v>3518.9999999999905</v>
      </c>
      <c r="C11" s="89">
        <v>3989.9999999999918</v>
      </c>
      <c r="D11" s="89">
        <v>4480.0000000000018</v>
      </c>
      <c r="E11" s="89">
        <v>5261.0000000000018</v>
      </c>
      <c r="F11" s="89">
        <v>5472.0000000000027</v>
      </c>
      <c r="G11" s="89">
        <v>6799.9999999999973</v>
      </c>
      <c r="H11" s="89">
        <v>6642.9999999999945</v>
      </c>
      <c r="I11" s="89">
        <v>8497.9999999999945</v>
      </c>
      <c r="J11" s="89">
        <v>6583.9999999999936</v>
      </c>
      <c r="K11" s="89">
        <v>8479.9999999999945</v>
      </c>
      <c r="L11" s="89">
        <v>4590.9999999999991</v>
      </c>
      <c r="M11" s="90">
        <v>6634.0000000000036</v>
      </c>
      <c r="N11" s="85">
        <f t="shared" si="0"/>
        <v>31288.999999999985</v>
      </c>
      <c r="O11" s="40">
        <f t="shared" si="1"/>
        <v>39662.999999999985</v>
      </c>
      <c r="P11" s="41">
        <f t="shared" si="2"/>
        <v>70951.999999999971</v>
      </c>
    </row>
    <row r="12" spans="1:16" x14ac:dyDescent="0.2">
      <c r="A12" s="30" t="s">
        <v>131</v>
      </c>
      <c r="B12" s="80">
        <v>195</v>
      </c>
      <c r="C12" s="79">
        <v>178.00000000000009</v>
      </c>
      <c r="D12" s="79">
        <v>184.00000000000009</v>
      </c>
      <c r="E12" s="79">
        <v>184.00000000000003</v>
      </c>
      <c r="F12" s="79">
        <v>178.00000000000037</v>
      </c>
      <c r="G12" s="79">
        <v>206.0000000000006</v>
      </c>
      <c r="H12" s="79">
        <v>174.00000000000003</v>
      </c>
      <c r="I12" s="79">
        <v>157.00000000000048</v>
      </c>
      <c r="J12" s="79">
        <v>142.00000000000043</v>
      </c>
      <c r="K12" s="79">
        <v>132.00000000000034</v>
      </c>
      <c r="L12" s="79">
        <v>65.999999999999886</v>
      </c>
      <c r="M12" s="83">
        <v>89.000000000000071</v>
      </c>
      <c r="N12" s="87">
        <f t="shared" si="0"/>
        <v>939.0000000000008</v>
      </c>
      <c r="O12" s="39">
        <f t="shared" si="1"/>
        <v>946.00000000000159</v>
      </c>
      <c r="P12" s="45">
        <f t="shared" si="2"/>
        <v>1885.0000000000023</v>
      </c>
    </row>
    <row r="13" spans="1:16" x14ac:dyDescent="0.2">
      <c r="A13" s="30" t="s">
        <v>132</v>
      </c>
      <c r="B13" s="80">
        <v>105.00000000000004</v>
      </c>
      <c r="C13" s="79">
        <v>103.00000000000001</v>
      </c>
      <c r="D13" s="79">
        <v>152.99999999999989</v>
      </c>
      <c r="E13" s="79">
        <v>159</v>
      </c>
      <c r="F13" s="79">
        <v>162.00000000000031</v>
      </c>
      <c r="G13" s="79">
        <v>168.00000000000014</v>
      </c>
      <c r="H13" s="79">
        <v>184.00000000000028</v>
      </c>
      <c r="I13" s="79">
        <v>201.00000000000054</v>
      </c>
      <c r="J13" s="79">
        <v>183.0000000000002</v>
      </c>
      <c r="K13" s="79">
        <v>142</v>
      </c>
      <c r="L13" s="79">
        <v>82</v>
      </c>
      <c r="M13" s="83">
        <v>92.000000000000057</v>
      </c>
      <c r="N13" s="87">
        <f t="shared" si="0"/>
        <v>869.00000000000068</v>
      </c>
      <c r="O13" s="39">
        <f t="shared" si="1"/>
        <v>865.00000000000068</v>
      </c>
      <c r="P13" s="45">
        <f t="shared" si="2"/>
        <v>1734.0000000000014</v>
      </c>
    </row>
    <row r="14" spans="1:16" x14ac:dyDescent="0.2">
      <c r="A14" s="30" t="s">
        <v>133</v>
      </c>
      <c r="B14" s="80">
        <v>148</v>
      </c>
      <c r="C14" s="79">
        <v>16.000000000000064</v>
      </c>
      <c r="D14" s="79">
        <v>251.0000000000004</v>
      </c>
      <c r="E14" s="79">
        <v>20</v>
      </c>
      <c r="F14" s="79">
        <v>1009.0000000000043</v>
      </c>
      <c r="G14" s="79">
        <v>66</v>
      </c>
      <c r="H14" s="79">
        <v>1000.0000000000007</v>
      </c>
      <c r="I14" s="79">
        <v>55</v>
      </c>
      <c r="J14" s="79">
        <v>759.00000000000102</v>
      </c>
      <c r="K14" s="79">
        <v>29</v>
      </c>
      <c r="L14" s="79">
        <v>473.00000000000011</v>
      </c>
      <c r="M14" s="83">
        <v>22.000000000000011</v>
      </c>
      <c r="N14" s="87">
        <f t="shared" si="0"/>
        <v>3640.0000000000064</v>
      </c>
      <c r="O14" s="39">
        <f t="shared" si="1"/>
        <v>208.00000000000006</v>
      </c>
      <c r="P14" s="45">
        <f t="shared" si="2"/>
        <v>3848.0000000000064</v>
      </c>
    </row>
    <row r="15" spans="1:16" x14ac:dyDescent="0.2">
      <c r="A15" s="30" t="s">
        <v>134</v>
      </c>
      <c r="B15" s="80">
        <v>157</v>
      </c>
      <c r="C15" s="79">
        <v>200.00000000000031</v>
      </c>
      <c r="D15" s="79">
        <v>164</v>
      </c>
      <c r="E15" s="79">
        <v>201</v>
      </c>
      <c r="F15" s="79">
        <v>221</v>
      </c>
      <c r="G15" s="79">
        <v>279.00000000000017</v>
      </c>
      <c r="H15" s="79">
        <v>240.00000000000014</v>
      </c>
      <c r="I15" s="79">
        <v>278.99999999999983</v>
      </c>
      <c r="J15" s="79">
        <v>166</v>
      </c>
      <c r="K15" s="79">
        <v>187</v>
      </c>
      <c r="L15" s="79">
        <v>57</v>
      </c>
      <c r="M15" s="83">
        <v>83</v>
      </c>
      <c r="N15" s="87">
        <f t="shared" si="0"/>
        <v>1005.0000000000001</v>
      </c>
      <c r="O15" s="39">
        <f t="shared" si="1"/>
        <v>1229.0000000000002</v>
      </c>
      <c r="P15" s="45">
        <f t="shared" si="2"/>
        <v>2234.0000000000005</v>
      </c>
    </row>
    <row r="16" spans="1:16" ht="13.5" thickBot="1" x14ac:dyDescent="0.25">
      <c r="A16" s="36" t="s">
        <v>135</v>
      </c>
      <c r="B16" s="81">
        <v>179.99999999999974</v>
      </c>
      <c r="C16" s="82">
        <v>139.99999999999977</v>
      </c>
      <c r="D16" s="82">
        <v>183.00000000000034</v>
      </c>
      <c r="E16" s="82">
        <v>160.0000000000002</v>
      </c>
      <c r="F16" s="82">
        <v>204.0000000000002</v>
      </c>
      <c r="G16" s="82">
        <v>189.00000000000028</v>
      </c>
      <c r="H16" s="82">
        <v>214</v>
      </c>
      <c r="I16" s="82">
        <v>188.00000000000017</v>
      </c>
      <c r="J16" s="82">
        <v>236.0000000000002</v>
      </c>
      <c r="K16" s="82">
        <v>154.00000000000014</v>
      </c>
      <c r="L16" s="82">
        <v>124</v>
      </c>
      <c r="M16" s="84">
        <v>100.99999999999994</v>
      </c>
      <c r="N16" s="86">
        <f t="shared" si="0"/>
        <v>1141.0000000000005</v>
      </c>
      <c r="O16" s="43">
        <f t="shared" si="1"/>
        <v>932.00000000000045</v>
      </c>
      <c r="P16" s="44">
        <f t="shared" si="2"/>
        <v>2073.0000000000009</v>
      </c>
    </row>
    <row r="17" spans="1:16" x14ac:dyDescent="0.2">
      <c r="A17" s="37" t="s">
        <v>136</v>
      </c>
      <c r="B17" s="88">
        <v>100.0000000000001</v>
      </c>
      <c r="C17" s="89">
        <v>81.000000000000028</v>
      </c>
      <c r="D17" s="89">
        <v>169.00000000000006</v>
      </c>
      <c r="E17" s="89">
        <v>147.0000000000004</v>
      </c>
      <c r="F17" s="89">
        <v>395</v>
      </c>
      <c r="G17" s="89">
        <v>275.99999999999966</v>
      </c>
      <c r="H17" s="89">
        <v>960.00000000000023</v>
      </c>
      <c r="I17" s="89">
        <v>425.00000000000074</v>
      </c>
      <c r="J17" s="89">
        <v>990.00000000000034</v>
      </c>
      <c r="K17" s="89">
        <v>359.0000000000004</v>
      </c>
      <c r="L17" s="89">
        <v>699.99999999999829</v>
      </c>
      <c r="M17" s="90">
        <v>264</v>
      </c>
      <c r="N17" s="85">
        <f t="shared" si="0"/>
        <v>3313.9999999999991</v>
      </c>
      <c r="O17" s="40">
        <f t="shared" si="1"/>
        <v>1552.0000000000014</v>
      </c>
      <c r="P17" s="41">
        <f t="shared" si="2"/>
        <v>4866</v>
      </c>
    </row>
    <row r="18" spans="1:16" x14ac:dyDescent="0.2">
      <c r="A18" s="30" t="s">
        <v>137</v>
      </c>
      <c r="B18" s="80">
        <v>122.99999999999989</v>
      </c>
      <c r="C18" s="79">
        <v>127</v>
      </c>
      <c r="D18" s="79">
        <v>131.00000000000011</v>
      </c>
      <c r="E18" s="79">
        <v>115.99999999999986</v>
      </c>
      <c r="F18" s="79">
        <v>117.00000000000007</v>
      </c>
      <c r="G18" s="79">
        <v>106.00000000000009</v>
      </c>
      <c r="H18" s="79">
        <v>134.00000000000034</v>
      </c>
      <c r="I18" s="79">
        <v>155.99999999999977</v>
      </c>
      <c r="J18" s="79">
        <v>146.00000000000017</v>
      </c>
      <c r="K18" s="79">
        <v>115.00000000000027</v>
      </c>
      <c r="L18" s="79">
        <v>104.00000000000011</v>
      </c>
      <c r="M18" s="83">
        <v>103.00000000000007</v>
      </c>
      <c r="N18" s="87">
        <f t="shared" si="0"/>
        <v>755.00000000000068</v>
      </c>
      <c r="O18" s="39">
        <f t="shared" si="1"/>
        <v>723.00000000000011</v>
      </c>
      <c r="P18" s="45">
        <f t="shared" si="2"/>
        <v>1478.0000000000009</v>
      </c>
    </row>
    <row r="19" spans="1:16" ht="13.5" thickBot="1" x14ac:dyDescent="0.25">
      <c r="A19" s="36" t="s">
        <v>138</v>
      </c>
      <c r="B19" s="81">
        <v>85.000000000000099</v>
      </c>
      <c r="C19" s="82">
        <v>81</v>
      </c>
      <c r="D19" s="82">
        <v>80.000000000000028</v>
      </c>
      <c r="E19" s="82">
        <v>80.000000000000085</v>
      </c>
      <c r="F19" s="82">
        <v>90</v>
      </c>
      <c r="G19" s="82">
        <v>113.9999999999998</v>
      </c>
      <c r="H19" s="82">
        <v>136</v>
      </c>
      <c r="I19" s="82">
        <v>143.00000000000043</v>
      </c>
      <c r="J19" s="82">
        <v>105.00000000000009</v>
      </c>
      <c r="K19" s="82">
        <v>155.00000000000017</v>
      </c>
      <c r="L19" s="82">
        <v>81</v>
      </c>
      <c r="M19" s="84">
        <v>97.000000000000028</v>
      </c>
      <c r="N19" s="86">
        <f t="shared" si="0"/>
        <v>577.00000000000023</v>
      </c>
      <c r="O19" s="43">
        <f t="shared" si="1"/>
        <v>670.00000000000045</v>
      </c>
      <c r="P19" s="44">
        <f t="shared" si="2"/>
        <v>1247.0000000000007</v>
      </c>
    </row>
    <row r="20" spans="1:16" x14ac:dyDescent="0.2">
      <c r="A20" s="35" t="s">
        <v>139</v>
      </c>
      <c r="B20" s="88">
        <v>4.0000000000000115</v>
      </c>
      <c r="C20" s="89">
        <v>8.0000000000000071</v>
      </c>
      <c r="D20" s="89">
        <v>13</v>
      </c>
      <c r="E20" s="89">
        <v>5.0000000000000187</v>
      </c>
      <c r="F20" s="89">
        <v>20.000000000000039</v>
      </c>
      <c r="G20" s="89">
        <v>17.000000000000021</v>
      </c>
      <c r="H20" s="89">
        <v>33.000000000000014</v>
      </c>
      <c r="I20" s="89">
        <v>27.000000000000021</v>
      </c>
      <c r="J20" s="89">
        <v>50.000000000000028</v>
      </c>
      <c r="K20" s="89">
        <v>40</v>
      </c>
      <c r="L20" s="89">
        <v>26.999999999999947</v>
      </c>
      <c r="M20" s="90">
        <v>33.000000000000014</v>
      </c>
      <c r="N20" s="85">
        <f t="shared" si="0"/>
        <v>147.00000000000003</v>
      </c>
      <c r="O20" s="40">
        <f t="shared" si="1"/>
        <v>130.00000000000009</v>
      </c>
      <c r="P20" s="41">
        <f t="shared" si="2"/>
        <v>277.00000000000011</v>
      </c>
    </row>
    <row r="21" spans="1:16" x14ac:dyDescent="0.2">
      <c r="A21" s="30" t="s">
        <v>140</v>
      </c>
      <c r="B21" s="80">
        <v>402.99999999999972</v>
      </c>
      <c r="C21" s="79">
        <v>452.99999999999949</v>
      </c>
      <c r="D21" s="79">
        <v>440.00000000000006</v>
      </c>
      <c r="E21" s="79">
        <v>506.99999999999932</v>
      </c>
      <c r="F21" s="79">
        <v>415.99999999999972</v>
      </c>
      <c r="G21" s="79">
        <v>573.00000000000034</v>
      </c>
      <c r="H21" s="79">
        <v>482.99999999999937</v>
      </c>
      <c r="I21" s="79">
        <v>620.99999999999886</v>
      </c>
      <c r="J21" s="79">
        <v>415.00000000000045</v>
      </c>
      <c r="K21" s="79">
        <v>616.00000000000023</v>
      </c>
      <c r="L21" s="79">
        <v>280.00000000000017</v>
      </c>
      <c r="M21" s="83">
        <v>573.99999999999943</v>
      </c>
      <c r="N21" s="87">
        <f t="shared" si="0"/>
        <v>2436.9999999999991</v>
      </c>
      <c r="O21" s="39">
        <f t="shared" si="1"/>
        <v>3343.9999999999977</v>
      </c>
      <c r="P21" s="45">
        <f t="shared" si="2"/>
        <v>5780.9999999999964</v>
      </c>
    </row>
    <row r="22" spans="1:16" x14ac:dyDescent="0.2">
      <c r="A22" s="30" t="s">
        <v>141</v>
      </c>
      <c r="B22" s="80">
        <v>40.000000000000007</v>
      </c>
      <c r="C22" s="79">
        <v>37.000000000000043</v>
      </c>
      <c r="D22" s="79">
        <v>45.000000000000028</v>
      </c>
      <c r="E22" s="79">
        <v>35</v>
      </c>
      <c r="F22" s="79">
        <v>65</v>
      </c>
      <c r="G22" s="79">
        <v>36.000000000000028</v>
      </c>
      <c r="H22" s="79">
        <v>45.000000000000021</v>
      </c>
      <c r="I22" s="79">
        <v>45.000000000000028</v>
      </c>
      <c r="J22" s="79">
        <v>52.000000000000007</v>
      </c>
      <c r="K22" s="79">
        <v>72.000000000000014</v>
      </c>
      <c r="L22" s="79">
        <v>40.000000000000014</v>
      </c>
      <c r="M22" s="83">
        <v>51</v>
      </c>
      <c r="N22" s="87">
        <f t="shared" si="0"/>
        <v>287.00000000000006</v>
      </c>
      <c r="O22" s="39">
        <f t="shared" si="1"/>
        <v>276.00000000000011</v>
      </c>
      <c r="P22" s="45">
        <f t="shared" si="2"/>
        <v>563.00000000000023</v>
      </c>
    </row>
    <row r="23" spans="1:16" x14ac:dyDescent="0.2">
      <c r="A23" s="30" t="s">
        <v>143</v>
      </c>
      <c r="B23" s="80">
        <v>61.000000000000064</v>
      </c>
      <c r="C23" s="97">
        <v>0</v>
      </c>
      <c r="D23" s="79">
        <v>34</v>
      </c>
      <c r="E23" s="97">
        <v>0</v>
      </c>
      <c r="F23" s="79">
        <v>13</v>
      </c>
      <c r="G23" s="97">
        <v>0</v>
      </c>
      <c r="H23" s="79">
        <v>10.000000000000025</v>
      </c>
      <c r="I23" s="97">
        <v>0</v>
      </c>
      <c r="J23" s="79">
        <v>3.0000000000000031</v>
      </c>
      <c r="K23" s="97">
        <v>0</v>
      </c>
      <c r="L23" s="79">
        <v>1.0000000000000004</v>
      </c>
      <c r="M23" s="97">
        <v>0</v>
      </c>
      <c r="N23" s="87">
        <f t="shared" si="0"/>
        <v>122.00000000000009</v>
      </c>
      <c r="O23" s="39">
        <f t="shared" si="1"/>
        <v>0</v>
      </c>
      <c r="P23" s="45">
        <f t="shared" si="2"/>
        <v>122.00000000000009</v>
      </c>
    </row>
    <row r="24" spans="1:16" x14ac:dyDescent="0.2">
      <c r="A24" s="30" t="s">
        <v>144</v>
      </c>
      <c r="B24" s="97">
        <v>0</v>
      </c>
      <c r="C24" s="79">
        <v>2.0000000000000067</v>
      </c>
      <c r="D24" s="97">
        <v>0</v>
      </c>
      <c r="E24" s="79">
        <v>10</v>
      </c>
      <c r="F24" s="97">
        <v>0</v>
      </c>
      <c r="G24" s="79">
        <v>107.00000000000001</v>
      </c>
      <c r="H24" s="97">
        <v>0</v>
      </c>
      <c r="I24" s="79">
        <v>306</v>
      </c>
      <c r="J24" s="97">
        <v>0</v>
      </c>
      <c r="K24" s="79">
        <v>594.00000000000034</v>
      </c>
      <c r="L24" s="97">
        <v>0</v>
      </c>
      <c r="M24" s="83">
        <v>439.00000000000034</v>
      </c>
      <c r="N24" s="87">
        <f t="shared" si="0"/>
        <v>0</v>
      </c>
      <c r="O24" s="39">
        <f t="shared" si="1"/>
        <v>1458.0000000000007</v>
      </c>
      <c r="P24" s="45">
        <f t="shared" si="2"/>
        <v>1458.0000000000007</v>
      </c>
    </row>
    <row r="25" spans="1:16" x14ac:dyDescent="0.2">
      <c r="A25" s="30" t="s">
        <v>142</v>
      </c>
      <c r="B25" s="80">
        <v>37.000000000000085</v>
      </c>
      <c r="C25" s="79">
        <v>53</v>
      </c>
      <c r="D25" s="79">
        <v>59</v>
      </c>
      <c r="E25" s="79">
        <v>63.000000000000028</v>
      </c>
      <c r="F25" s="79">
        <v>91.999999999999815</v>
      </c>
      <c r="G25" s="79">
        <v>85.999999999999901</v>
      </c>
      <c r="H25" s="79">
        <v>130.00000000000034</v>
      </c>
      <c r="I25" s="79">
        <v>114.99999999999983</v>
      </c>
      <c r="J25" s="79">
        <v>95.000000000000014</v>
      </c>
      <c r="K25" s="79">
        <v>125.99999999999991</v>
      </c>
      <c r="L25" s="79">
        <v>66</v>
      </c>
      <c r="M25" s="83">
        <v>96.000000000000071</v>
      </c>
      <c r="N25" s="87">
        <f t="shared" si="0"/>
        <v>479.00000000000023</v>
      </c>
      <c r="O25" s="39">
        <f t="shared" si="1"/>
        <v>538.99999999999977</v>
      </c>
      <c r="P25" s="45">
        <f t="shared" si="2"/>
        <v>1018</v>
      </c>
    </row>
    <row r="26" spans="1:16" x14ac:dyDescent="0.2">
      <c r="A26" s="30" t="s">
        <v>145</v>
      </c>
      <c r="B26" s="80">
        <v>22.000000000000018</v>
      </c>
      <c r="C26" s="79">
        <v>35.000000000000014</v>
      </c>
      <c r="D26" s="79">
        <v>94.999999999999886</v>
      </c>
      <c r="E26" s="79">
        <v>121.99999999999987</v>
      </c>
      <c r="F26" s="79">
        <v>127.00000000000018</v>
      </c>
      <c r="G26" s="79">
        <v>199</v>
      </c>
      <c r="H26" s="79">
        <v>145</v>
      </c>
      <c r="I26" s="79">
        <v>331.0000000000004</v>
      </c>
      <c r="J26" s="79">
        <v>93.000000000000014</v>
      </c>
      <c r="K26" s="79">
        <v>387.00000000000034</v>
      </c>
      <c r="L26" s="79">
        <v>100.00000000000009</v>
      </c>
      <c r="M26" s="83">
        <v>312.99999999999989</v>
      </c>
      <c r="N26" s="87">
        <f t="shared" si="0"/>
        <v>582.00000000000023</v>
      </c>
      <c r="O26" s="39">
        <f t="shared" si="1"/>
        <v>1387.0000000000005</v>
      </c>
      <c r="P26" s="45">
        <f t="shared" si="2"/>
        <v>1969.0000000000007</v>
      </c>
    </row>
    <row r="27" spans="1:16" x14ac:dyDescent="0.2">
      <c r="A27" s="30" t="s">
        <v>146</v>
      </c>
      <c r="B27" s="80">
        <v>3777.0000000000241</v>
      </c>
      <c r="C27" s="79">
        <v>3419.0000000000014</v>
      </c>
      <c r="D27" s="79">
        <v>4212.0000000000045</v>
      </c>
      <c r="E27" s="79">
        <v>3630.9999999999977</v>
      </c>
      <c r="F27" s="79">
        <v>4891.9999999999991</v>
      </c>
      <c r="G27" s="79">
        <v>3928.9999999999895</v>
      </c>
      <c r="H27" s="79">
        <v>5220</v>
      </c>
      <c r="I27" s="79">
        <v>4292.9999999999964</v>
      </c>
      <c r="J27" s="79">
        <v>4261</v>
      </c>
      <c r="K27" s="79">
        <v>3534.0000000000036</v>
      </c>
      <c r="L27" s="79">
        <v>2657.0000000000018</v>
      </c>
      <c r="M27" s="83">
        <v>2427.0000000000009</v>
      </c>
      <c r="N27" s="87">
        <f t="shared" si="0"/>
        <v>25019.000000000029</v>
      </c>
      <c r="O27" s="39">
        <f t="shared" si="1"/>
        <v>21232.999999999989</v>
      </c>
      <c r="P27" s="45">
        <f t="shared" si="2"/>
        <v>46252.000000000015</v>
      </c>
    </row>
    <row r="28" spans="1:16" x14ac:dyDescent="0.2">
      <c r="A28" s="30" t="s">
        <v>147</v>
      </c>
      <c r="B28" s="80">
        <v>629.00000000000045</v>
      </c>
      <c r="C28" s="79">
        <v>636.00000000000023</v>
      </c>
      <c r="D28" s="79">
        <v>599.00000000000068</v>
      </c>
      <c r="E28" s="79">
        <v>643.99999999999955</v>
      </c>
      <c r="F28" s="79">
        <v>754.00000000000057</v>
      </c>
      <c r="G28" s="79">
        <v>753.00000000000102</v>
      </c>
      <c r="H28" s="79">
        <v>914</v>
      </c>
      <c r="I28" s="79">
        <v>696.99999999999943</v>
      </c>
      <c r="J28" s="79">
        <v>630.99999999999898</v>
      </c>
      <c r="K28" s="79">
        <v>681.00000000000011</v>
      </c>
      <c r="L28" s="79">
        <v>296.00000000000017</v>
      </c>
      <c r="M28" s="83">
        <v>499.99999999999972</v>
      </c>
      <c r="N28" s="87">
        <f t="shared" si="0"/>
        <v>3823.0000000000009</v>
      </c>
      <c r="O28" s="39">
        <f t="shared" si="1"/>
        <v>3911</v>
      </c>
      <c r="P28" s="45">
        <f t="shared" si="2"/>
        <v>7734.0000000000009</v>
      </c>
    </row>
    <row r="29" spans="1:16" ht="13.5" thickBot="1" x14ac:dyDescent="0.25">
      <c r="A29" s="36" t="s">
        <v>148</v>
      </c>
      <c r="B29" s="81">
        <v>139.99999999999991</v>
      </c>
      <c r="C29" s="82">
        <v>148.00000000000014</v>
      </c>
      <c r="D29" s="82">
        <v>142.00000000000003</v>
      </c>
      <c r="E29" s="82">
        <v>129.99999999999983</v>
      </c>
      <c r="F29" s="82">
        <v>168.0000000000004</v>
      </c>
      <c r="G29" s="82">
        <v>126.00000000000003</v>
      </c>
      <c r="H29" s="82">
        <v>162.99999999999969</v>
      </c>
      <c r="I29" s="82">
        <v>182</v>
      </c>
      <c r="J29" s="82">
        <v>77.999999999999915</v>
      </c>
      <c r="K29" s="82">
        <v>188.00000000000014</v>
      </c>
      <c r="L29" s="82">
        <v>49</v>
      </c>
      <c r="M29" s="84">
        <v>116.00000000000011</v>
      </c>
      <c r="N29" s="86">
        <f t="shared" si="0"/>
        <v>739.99999999999989</v>
      </c>
      <c r="O29" s="43">
        <f t="shared" si="1"/>
        <v>890.00000000000023</v>
      </c>
      <c r="P29" s="44">
        <f t="shared" si="2"/>
        <v>1630</v>
      </c>
    </row>
    <row r="30" spans="1:16" x14ac:dyDescent="0.2">
      <c r="A30" s="37" t="s">
        <v>149</v>
      </c>
      <c r="B30" s="88">
        <v>81.000000000000085</v>
      </c>
      <c r="C30" s="89">
        <v>105.00000000000006</v>
      </c>
      <c r="D30" s="89">
        <v>90.000000000000014</v>
      </c>
      <c r="E30" s="89">
        <v>117</v>
      </c>
      <c r="F30" s="89">
        <v>105.00000000000007</v>
      </c>
      <c r="G30" s="89">
        <v>191.00000000000054</v>
      </c>
      <c r="H30" s="89">
        <v>125.00000000000004</v>
      </c>
      <c r="I30" s="89">
        <v>295.0000000000004</v>
      </c>
      <c r="J30" s="89">
        <v>53</v>
      </c>
      <c r="K30" s="89">
        <v>241.00000000000003</v>
      </c>
      <c r="L30" s="89">
        <v>33</v>
      </c>
      <c r="M30" s="90">
        <v>171</v>
      </c>
      <c r="N30" s="85">
        <f t="shared" si="0"/>
        <v>487.00000000000023</v>
      </c>
      <c r="O30" s="40">
        <f t="shared" si="1"/>
        <v>1120.0000000000009</v>
      </c>
      <c r="P30" s="41">
        <f t="shared" si="2"/>
        <v>1607.0000000000011</v>
      </c>
    </row>
    <row r="31" spans="1:16" x14ac:dyDescent="0.2">
      <c r="A31" s="30" t="s">
        <v>150</v>
      </c>
      <c r="B31" s="80">
        <v>696.99999999999943</v>
      </c>
      <c r="C31" s="79">
        <v>414</v>
      </c>
      <c r="D31" s="79">
        <v>755.99999999999898</v>
      </c>
      <c r="E31" s="79">
        <v>440.00000000000017</v>
      </c>
      <c r="F31" s="79">
        <v>938.00000000000034</v>
      </c>
      <c r="G31" s="79">
        <v>599.00000000000045</v>
      </c>
      <c r="H31" s="79">
        <v>967.99999999999989</v>
      </c>
      <c r="I31" s="79">
        <v>718.99999999999977</v>
      </c>
      <c r="J31" s="79">
        <v>781</v>
      </c>
      <c r="K31" s="79">
        <v>619</v>
      </c>
      <c r="L31" s="79">
        <v>466.00000000000051</v>
      </c>
      <c r="M31" s="83">
        <v>489.00000000000017</v>
      </c>
      <c r="N31" s="87">
        <f t="shared" si="0"/>
        <v>4605.9999999999991</v>
      </c>
      <c r="O31" s="39">
        <f t="shared" si="1"/>
        <v>3280.0000000000005</v>
      </c>
      <c r="P31" s="45">
        <f t="shared" si="2"/>
        <v>7886</v>
      </c>
    </row>
    <row r="32" spans="1:16" x14ac:dyDescent="0.2">
      <c r="A32" s="30" t="s">
        <v>151</v>
      </c>
      <c r="B32" s="80">
        <v>788.0000000000008</v>
      </c>
      <c r="C32" s="79">
        <v>577.00000000000011</v>
      </c>
      <c r="D32" s="79">
        <v>900.99999999999932</v>
      </c>
      <c r="E32" s="79">
        <v>692.00000000000057</v>
      </c>
      <c r="F32" s="79">
        <v>1235.9999999999968</v>
      </c>
      <c r="G32" s="79">
        <v>930.99999999999955</v>
      </c>
      <c r="H32" s="79">
        <v>1460.9999999999998</v>
      </c>
      <c r="I32" s="79">
        <v>1151.9999999999993</v>
      </c>
      <c r="J32" s="79">
        <v>1622.9999999999991</v>
      </c>
      <c r="K32" s="79">
        <v>1285.9999999999995</v>
      </c>
      <c r="L32" s="79">
        <v>1104.0000000000002</v>
      </c>
      <c r="M32" s="83">
        <v>1045.9999999999998</v>
      </c>
      <c r="N32" s="87">
        <f t="shared" si="0"/>
        <v>7112.9999999999955</v>
      </c>
      <c r="O32" s="39">
        <f t="shared" si="1"/>
        <v>5683.9999999999982</v>
      </c>
      <c r="P32" s="45">
        <f t="shared" si="2"/>
        <v>12796.999999999993</v>
      </c>
    </row>
    <row r="33" spans="1:16" ht="13.5" thickBot="1" x14ac:dyDescent="0.25">
      <c r="A33" s="36" t="s">
        <v>152</v>
      </c>
      <c r="B33" s="81">
        <v>399.00000000000034</v>
      </c>
      <c r="C33" s="82">
        <v>441.99999999999983</v>
      </c>
      <c r="D33" s="82">
        <v>412.99999999999949</v>
      </c>
      <c r="E33" s="82">
        <v>441.00000000000011</v>
      </c>
      <c r="F33" s="82">
        <v>464.0000000000004</v>
      </c>
      <c r="G33" s="82">
        <v>530.00000000000102</v>
      </c>
      <c r="H33" s="82">
        <v>554.99999999999943</v>
      </c>
      <c r="I33" s="82">
        <v>611.99999999999932</v>
      </c>
      <c r="J33" s="82">
        <v>501.00000000000045</v>
      </c>
      <c r="K33" s="82">
        <v>485.0000000000004</v>
      </c>
      <c r="L33" s="82">
        <v>314</v>
      </c>
      <c r="M33" s="84">
        <v>389</v>
      </c>
      <c r="N33" s="86">
        <f t="shared" si="0"/>
        <v>2646</v>
      </c>
      <c r="O33" s="43">
        <f t="shared" si="1"/>
        <v>2899.0000000000005</v>
      </c>
      <c r="P33" s="44">
        <f t="shared" si="2"/>
        <v>5545</v>
      </c>
    </row>
    <row r="34" spans="1:16" x14ac:dyDescent="0.2">
      <c r="A34" s="37" t="s">
        <v>153</v>
      </c>
      <c r="B34" s="88">
        <v>72.000000000000057</v>
      </c>
      <c r="C34" s="89">
        <v>34.000000000000028</v>
      </c>
      <c r="D34" s="89">
        <v>88.000000000000142</v>
      </c>
      <c r="E34" s="89">
        <v>50.000000000000043</v>
      </c>
      <c r="F34" s="89">
        <v>107.00000000000004</v>
      </c>
      <c r="G34" s="89">
        <v>72.999999999999929</v>
      </c>
      <c r="H34" s="89">
        <v>92.000000000000099</v>
      </c>
      <c r="I34" s="89">
        <v>96</v>
      </c>
      <c r="J34" s="89">
        <v>93.000000000000128</v>
      </c>
      <c r="K34" s="89">
        <v>138.00000000000026</v>
      </c>
      <c r="L34" s="89">
        <v>49.000000000000036</v>
      </c>
      <c r="M34" s="90">
        <v>88.000000000000171</v>
      </c>
      <c r="N34" s="85">
        <f t="shared" si="0"/>
        <v>501.00000000000051</v>
      </c>
      <c r="O34" s="40">
        <f t="shared" si="1"/>
        <v>479.0000000000004</v>
      </c>
      <c r="P34" s="41">
        <f t="shared" si="2"/>
        <v>980.00000000000091</v>
      </c>
    </row>
    <row r="35" spans="1:16" x14ac:dyDescent="0.2">
      <c r="A35" s="30" t="s">
        <v>154</v>
      </c>
      <c r="B35" s="80">
        <v>23.999999999999947</v>
      </c>
      <c r="C35" s="79">
        <v>20.000000000000007</v>
      </c>
      <c r="D35" s="79">
        <v>29.000000000000082</v>
      </c>
      <c r="E35" s="79">
        <v>26</v>
      </c>
      <c r="F35" s="79">
        <v>45.000000000000064</v>
      </c>
      <c r="G35" s="79">
        <v>47.999999999999929</v>
      </c>
      <c r="H35" s="79">
        <v>46.000000000000043</v>
      </c>
      <c r="I35" s="79">
        <v>82.000000000000028</v>
      </c>
      <c r="J35" s="79">
        <v>54.000000000000007</v>
      </c>
      <c r="K35" s="79">
        <v>126.00000000000018</v>
      </c>
      <c r="L35" s="79">
        <v>39.000000000000014</v>
      </c>
      <c r="M35" s="83">
        <v>85</v>
      </c>
      <c r="N35" s="87">
        <f t="shared" si="0"/>
        <v>237.00000000000011</v>
      </c>
      <c r="O35" s="39">
        <f t="shared" si="1"/>
        <v>387.00000000000017</v>
      </c>
      <c r="P35" s="45">
        <f t="shared" si="2"/>
        <v>624.00000000000023</v>
      </c>
    </row>
    <row r="36" spans="1:16" x14ac:dyDescent="0.2">
      <c r="A36" s="30" t="s">
        <v>155</v>
      </c>
      <c r="B36" s="80">
        <v>1269.9999999999982</v>
      </c>
      <c r="C36" s="79">
        <v>711.99999999999966</v>
      </c>
      <c r="D36" s="79">
        <v>1475.9999999999984</v>
      </c>
      <c r="E36" s="79">
        <v>889.00000000000068</v>
      </c>
      <c r="F36" s="79">
        <v>1594.9999999999986</v>
      </c>
      <c r="G36" s="79">
        <v>963.00000000000171</v>
      </c>
      <c r="H36" s="79">
        <v>1577.9999999999995</v>
      </c>
      <c r="I36" s="79">
        <v>949.99999999999807</v>
      </c>
      <c r="J36" s="79">
        <v>1039.0000000000005</v>
      </c>
      <c r="K36" s="79">
        <v>619.99999999999977</v>
      </c>
      <c r="L36" s="79">
        <v>387.00000000000057</v>
      </c>
      <c r="M36" s="83">
        <v>273.99999999999977</v>
      </c>
      <c r="N36" s="87">
        <f t="shared" si="0"/>
        <v>7344.9999999999955</v>
      </c>
      <c r="O36" s="39">
        <f t="shared" si="1"/>
        <v>4408</v>
      </c>
      <c r="P36" s="45">
        <f t="shared" si="2"/>
        <v>11752.999999999996</v>
      </c>
    </row>
    <row r="37" spans="1:16" x14ac:dyDescent="0.2">
      <c r="A37" s="30" t="s">
        <v>156</v>
      </c>
      <c r="B37" s="80">
        <v>896</v>
      </c>
      <c r="C37" s="79">
        <v>408.00000000000006</v>
      </c>
      <c r="D37" s="79">
        <v>941.99999999999943</v>
      </c>
      <c r="E37" s="79">
        <v>448</v>
      </c>
      <c r="F37" s="79">
        <v>941.00000000000023</v>
      </c>
      <c r="G37" s="79">
        <v>551.99999999999966</v>
      </c>
      <c r="H37" s="79">
        <v>929.99999999999886</v>
      </c>
      <c r="I37" s="79">
        <v>563.00000000000023</v>
      </c>
      <c r="J37" s="79">
        <v>463</v>
      </c>
      <c r="K37" s="79">
        <v>422.99999999999966</v>
      </c>
      <c r="L37" s="79">
        <v>221.99999999999989</v>
      </c>
      <c r="M37" s="83">
        <v>212</v>
      </c>
      <c r="N37" s="87">
        <f t="shared" si="0"/>
        <v>4393.9999999999991</v>
      </c>
      <c r="O37" s="39">
        <f t="shared" si="1"/>
        <v>2605.9999999999995</v>
      </c>
      <c r="P37" s="45">
        <f t="shared" si="2"/>
        <v>6999.9999999999982</v>
      </c>
    </row>
    <row r="38" spans="1:16" x14ac:dyDescent="0.2">
      <c r="A38" s="30" t="s">
        <v>157</v>
      </c>
      <c r="B38" s="80">
        <v>80.000000000000114</v>
      </c>
      <c r="C38" s="79">
        <v>88.999999999999943</v>
      </c>
      <c r="D38" s="79">
        <v>123.00000000000001</v>
      </c>
      <c r="E38" s="79">
        <v>68</v>
      </c>
      <c r="F38" s="79">
        <v>120.9999999999997</v>
      </c>
      <c r="G38" s="79">
        <v>100.99999999999982</v>
      </c>
      <c r="H38" s="79">
        <v>140.00000000000014</v>
      </c>
      <c r="I38" s="79">
        <v>94.999999999999886</v>
      </c>
      <c r="J38" s="79">
        <v>102.00000000000004</v>
      </c>
      <c r="K38" s="79">
        <v>113</v>
      </c>
      <c r="L38" s="79">
        <v>57.000000000000007</v>
      </c>
      <c r="M38" s="83">
        <v>75</v>
      </c>
      <c r="N38" s="87">
        <f t="shared" si="0"/>
        <v>623</v>
      </c>
      <c r="O38" s="39">
        <f t="shared" si="1"/>
        <v>540.99999999999966</v>
      </c>
      <c r="P38" s="45">
        <f t="shared" si="2"/>
        <v>1163.9999999999995</v>
      </c>
    </row>
    <row r="39" spans="1:16" ht="13.5" thickBot="1" x14ac:dyDescent="0.25">
      <c r="A39" s="36" t="s">
        <v>158</v>
      </c>
      <c r="B39" s="81">
        <v>45.000000000000064</v>
      </c>
      <c r="C39" s="82">
        <v>39.000000000000107</v>
      </c>
      <c r="D39" s="82">
        <v>59.000000000000014</v>
      </c>
      <c r="E39" s="82">
        <v>29</v>
      </c>
      <c r="F39" s="82">
        <v>54.000000000000071</v>
      </c>
      <c r="G39" s="82">
        <v>47.999999999999929</v>
      </c>
      <c r="H39" s="82">
        <v>57</v>
      </c>
      <c r="I39" s="82">
        <v>63.000000000000036</v>
      </c>
      <c r="J39" s="82">
        <v>50.000000000000007</v>
      </c>
      <c r="K39" s="82">
        <v>39.000000000000043</v>
      </c>
      <c r="L39" s="82">
        <v>17</v>
      </c>
      <c r="M39" s="84">
        <v>23.000000000000011</v>
      </c>
      <c r="N39" s="86">
        <f t="shared" si="0"/>
        <v>282.00000000000017</v>
      </c>
      <c r="O39" s="43">
        <f t="shared" si="1"/>
        <v>241.00000000000011</v>
      </c>
      <c r="P39" s="44">
        <f t="shared" si="2"/>
        <v>523.00000000000023</v>
      </c>
    </row>
    <row r="40" spans="1:16" ht="13.5" thickBot="1" x14ac:dyDescent="0.25">
      <c r="A40" s="92" t="s">
        <v>3</v>
      </c>
      <c r="B40" s="93">
        <f>SUM(B6:B39)</f>
        <v>28100.000000000036</v>
      </c>
      <c r="C40" s="93">
        <f t="shared" ref="C40:M40" si="3">SUM(C6:C39)</f>
        <v>24143.999999999993</v>
      </c>
      <c r="D40" s="93">
        <f t="shared" si="3"/>
        <v>31641.000000000004</v>
      </c>
      <c r="E40" s="93">
        <f t="shared" si="3"/>
        <v>27839.999999999996</v>
      </c>
      <c r="F40" s="93">
        <f t="shared" si="3"/>
        <v>37443</v>
      </c>
      <c r="G40" s="93">
        <f t="shared" si="3"/>
        <v>33220.999999999978</v>
      </c>
      <c r="H40" s="93">
        <f t="shared" si="3"/>
        <v>42171</v>
      </c>
      <c r="I40" s="93">
        <f t="shared" si="3"/>
        <v>38054.999999999978</v>
      </c>
      <c r="J40" s="93">
        <f t="shared" si="3"/>
        <v>36561.999999999993</v>
      </c>
      <c r="K40" s="93">
        <f t="shared" si="3"/>
        <v>34429</v>
      </c>
      <c r="L40" s="93">
        <f t="shared" si="3"/>
        <v>22622.000000000007</v>
      </c>
      <c r="M40" s="93">
        <f t="shared" si="3"/>
        <v>25173.000000000007</v>
      </c>
      <c r="N40" s="94">
        <f t="shared" si="0"/>
        <v>198539.00000000006</v>
      </c>
      <c r="O40" s="95">
        <f t="shared" si="1"/>
        <v>182861.99999999994</v>
      </c>
      <c r="P40" s="96">
        <f t="shared" si="2"/>
        <v>381401</v>
      </c>
    </row>
    <row r="42" spans="1:16" ht="18" customHeight="1" x14ac:dyDescent="0.2"/>
    <row r="43" spans="1:16" ht="18" customHeight="1" x14ac:dyDescent="0.2"/>
    <row r="44" spans="1:16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s="10" customFormat="1" x14ac:dyDescent="0.2"/>
    <row r="58" spans="2:13" s="10" customFormat="1" x14ac:dyDescent="0.2"/>
    <row r="59" spans="2:13" s="10" customFormat="1" x14ac:dyDescent="0.2"/>
    <row r="60" spans="2:13" s="10" customFormat="1" x14ac:dyDescent="0.2"/>
    <row r="61" spans="2:13" s="10" customFormat="1" x14ac:dyDescent="0.2"/>
    <row r="62" spans="2:13" s="10" customFormat="1" x14ac:dyDescent="0.2"/>
    <row r="63" spans="2:13" s="10" customFormat="1" x14ac:dyDescent="0.2"/>
    <row r="64" spans="2:13" s="10" customFormat="1" x14ac:dyDescent="0.2"/>
    <row r="65" spans="2:13" s="10" customFormat="1" x14ac:dyDescent="0.2"/>
    <row r="66" spans="2:13" s="10" customFormat="1" x14ac:dyDescent="0.2"/>
    <row r="67" spans="2:13" s="10" customFormat="1" x14ac:dyDescent="0.2"/>
    <row r="68" spans="2:13" s="10" customFormat="1" x14ac:dyDescent="0.2"/>
    <row r="69" spans="2:13" s="10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10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10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10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10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10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10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10" customForma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10" customForma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10" customFormat="1" x14ac:dyDescent="0.2">
      <c r="B78" s="4"/>
      <c r="C78" s="17"/>
      <c r="D78" s="4"/>
      <c r="E78" s="17"/>
      <c r="F78" s="4"/>
      <c r="G78" s="17"/>
      <c r="H78" s="4"/>
      <c r="I78" s="17"/>
      <c r="J78" s="4"/>
      <c r="K78" s="17"/>
      <c r="L78" s="4"/>
      <c r="M78" s="17"/>
    </row>
    <row r="79" spans="2:13" s="10" customFormat="1" x14ac:dyDescent="0.2">
      <c r="B79" s="17"/>
      <c r="C79" s="4"/>
      <c r="D79" s="17"/>
      <c r="E79" s="4"/>
      <c r="F79" s="17"/>
      <c r="G79" s="4"/>
      <c r="H79" s="17"/>
      <c r="I79" s="4"/>
      <c r="J79" s="17"/>
      <c r="K79" s="4"/>
      <c r="L79" s="17"/>
      <c r="M79" s="4"/>
    </row>
    <row r="80" spans="2:13" s="10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10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10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10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10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10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10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10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10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10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10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10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10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10" customForma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2:13" s="10" customForma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2:13" s="10" customFormat="1" x14ac:dyDescent="0.2"/>
  </sheetData>
  <mergeCells count="10">
    <mergeCell ref="N2:O2"/>
    <mergeCell ref="P2:P3"/>
    <mergeCell ref="A1:P1"/>
    <mergeCell ref="L2:M2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Jelentést küldők</vt:lpstr>
      <vt:lpstr>Jelentések eloszlása</vt:lpstr>
      <vt:lpstr>Isk.orvosok vedőnők száma</vt:lpstr>
      <vt:lpstr>Iskolai tanulók és vizsgálatok</vt:lpstr>
      <vt:lpstr>Okt. 1-én beíratott</vt:lpstr>
      <vt:lpstr>Védőnői isk. eü. tev.</vt:lpstr>
      <vt:lpstr>Testnevelés</vt:lpstr>
      <vt:lpstr>Betegség-elváltozás</vt:lpstr>
      <vt:lpstr>Betegség-elváltozás fiú-lány</vt:lpstr>
      <vt:lpstr>Védőnői vizsg.</vt:lpstr>
      <vt:lpstr>'Betegség-elváltozás'!Nyomtatási_terület</vt:lpstr>
      <vt:lpstr>'Betegség-elváltozás fiú-lány'!Nyomtatási_terület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2024-09-30T10:00:05Z</dcterms:modified>
</cp:coreProperties>
</file>