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codeName="ThisWorkbook" defaultThemeVersion="124226"/>
  <bookViews>
    <workbookView xWindow="-120" yWindow="-120" windowWidth="20730" windowHeight="11040" tabRatio="871" activeTab="6"/>
  </bookViews>
  <sheets>
    <sheet name="Jelentést küldők" sheetId="5" r:id="rId1"/>
    <sheet name="Jelentések eloszlása" sheetId="61" r:id="rId2"/>
    <sheet name="Isk.orvosok védőnők száma" sheetId="7" r:id="rId3"/>
    <sheet name="Iskolai tanulók és vizsgálatok" sheetId="10" r:id="rId4"/>
    <sheet name="Okt. 1-én beíratott" sheetId="64" r:id="rId5"/>
    <sheet name="Védőnői isk. eü. tev." sheetId="8" r:id="rId6"/>
    <sheet name="Testnevelés" sheetId="65" r:id="rId7"/>
    <sheet name="Betegség-elváltozás" sheetId="11" r:id="rId8"/>
    <sheet name="Betegség-elváltozás fiú-lány" sheetId="12" r:id="rId9"/>
    <sheet name="Védőnői vizsg." sheetId="21" r:id="rId10"/>
  </sheets>
  <definedNames>
    <definedName name="_xlnm.Print_Area" localSheetId="7">'Betegség-elváltozás'!$A$1:$Z$39</definedName>
    <definedName name="_xlnm.Print_Area" localSheetId="8">'Betegség-elváltozás fiú-lány'!$A$1:$M$43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" i="64" l="1"/>
  <c r="C5" i="64"/>
  <c r="C6" i="64"/>
  <c r="C7" i="64"/>
  <c r="C8" i="64"/>
  <c r="C9" i="64"/>
  <c r="C10" i="64"/>
  <c r="C11" i="64"/>
  <c r="C12" i="64"/>
  <c r="C3" i="64"/>
  <c r="F4" i="61"/>
  <c r="F5" i="61"/>
  <c r="F6" i="61"/>
  <c r="F7" i="61"/>
  <c r="F8" i="61"/>
  <c r="F9" i="61"/>
  <c r="F10" i="61"/>
  <c r="F11" i="61"/>
  <c r="F12" i="61"/>
  <c r="F13" i="61"/>
  <c r="F14" i="61"/>
  <c r="F15" i="61"/>
  <c r="F16" i="61"/>
  <c r="F17" i="61"/>
  <c r="F18" i="61"/>
  <c r="F19" i="61"/>
  <c r="F20" i="61"/>
  <c r="F21" i="61"/>
  <c r="F22" i="61"/>
  <c r="F23" i="61"/>
  <c r="F3" i="61"/>
  <c r="D4" i="61"/>
  <c r="D5" i="61"/>
  <c r="D6" i="61"/>
  <c r="D7" i="61"/>
  <c r="D8" i="61"/>
  <c r="D9" i="61"/>
  <c r="D10" i="61"/>
  <c r="D11" i="61"/>
  <c r="D12" i="61"/>
  <c r="D13" i="61"/>
  <c r="D14" i="61"/>
  <c r="D15" i="61"/>
  <c r="D16" i="61"/>
  <c r="D17" i="61"/>
  <c r="D18" i="61"/>
  <c r="D19" i="61"/>
  <c r="D20" i="61"/>
  <c r="D21" i="61"/>
  <c r="D22" i="61"/>
  <c r="D23" i="61"/>
  <c r="D3" i="61"/>
  <c r="M23" i="65" l="1"/>
  <c r="C23" i="65"/>
  <c r="D23" i="65"/>
  <c r="E23" i="65"/>
  <c r="F23" i="65"/>
  <c r="G23" i="65"/>
  <c r="H23" i="65"/>
  <c r="I23" i="65"/>
  <c r="J23" i="65"/>
  <c r="K23" i="65"/>
  <c r="L23" i="65"/>
  <c r="B23" i="65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P25" i="12"/>
  <c r="P26" i="12"/>
  <c r="P27" i="12"/>
  <c r="P28" i="12"/>
  <c r="P29" i="12"/>
  <c r="P30" i="12"/>
  <c r="P31" i="12"/>
  <c r="P32" i="12"/>
  <c r="P33" i="12"/>
  <c r="P34" i="12"/>
  <c r="P35" i="12"/>
  <c r="P36" i="12"/>
  <c r="P37" i="12"/>
  <c r="P38" i="12"/>
  <c r="P39" i="12"/>
  <c r="P4" i="12"/>
  <c r="O5" i="12"/>
  <c r="O6" i="12"/>
  <c r="O7" i="12"/>
  <c r="O8" i="12"/>
  <c r="O9" i="12"/>
  <c r="O10" i="12"/>
  <c r="O11" i="12"/>
  <c r="O12" i="12"/>
  <c r="O13" i="12"/>
  <c r="O14" i="12"/>
  <c r="O15" i="12"/>
  <c r="O16" i="12"/>
  <c r="O17" i="12"/>
  <c r="O18" i="12"/>
  <c r="O19" i="12"/>
  <c r="O20" i="12"/>
  <c r="O21" i="12"/>
  <c r="O22" i="12"/>
  <c r="O23" i="12"/>
  <c r="O24" i="12"/>
  <c r="O25" i="12"/>
  <c r="O26" i="12"/>
  <c r="O27" i="12"/>
  <c r="O28" i="12"/>
  <c r="O29" i="12"/>
  <c r="O30" i="12"/>
  <c r="O31" i="12"/>
  <c r="O32" i="12"/>
  <c r="O33" i="12"/>
  <c r="O34" i="12"/>
  <c r="O35" i="12"/>
  <c r="O36" i="12"/>
  <c r="O37" i="12"/>
  <c r="O38" i="12"/>
  <c r="O39" i="12"/>
  <c r="O4" i="12"/>
  <c r="N5" i="12"/>
  <c r="N6" i="12"/>
  <c r="N7" i="12"/>
  <c r="N8" i="12"/>
  <c r="N9" i="12"/>
  <c r="N10" i="12"/>
  <c r="N11" i="12"/>
  <c r="N12" i="12"/>
  <c r="N13" i="12"/>
  <c r="N14" i="12"/>
  <c r="N15" i="12"/>
  <c r="N16" i="12"/>
  <c r="N17" i="12"/>
  <c r="N18" i="12"/>
  <c r="N19" i="12"/>
  <c r="N20" i="12"/>
  <c r="N21" i="12"/>
  <c r="N22" i="12"/>
  <c r="N23" i="12"/>
  <c r="N24" i="12"/>
  <c r="N25" i="12"/>
  <c r="N26" i="12"/>
  <c r="N27" i="12"/>
  <c r="N28" i="12"/>
  <c r="N29" i="12"/>
  <c r="N30" i="12"/>
  <c r="N31" i="12"/>
  <c r="N32" i="12"/>
  <c r="N33" i="12"/>
  <c r="N34" i="12"/>
  <c r="N35" i="12"/>
  <c r="N36" i="12"/>
  <c r="N37" i="12"/>
  <c r="N38" i="12"/>
  <c r="N39" i="12"/>
  <c r="N4" i="12"/>
  <c r="B12" i="64"/>
  <c r="Q4" i="10"/>
  <c r="C4" i="10"/>
  <c r="E7" i="5"/>
  <c r="E8" i="5"/>
  <c r="E9" i="5"/>
  <c r="E10" i="5"/>
  <c r="E11" i="5"/>
  <c r="E12" i="5"/>
  <c r="E13" i="5"/>
  <c r="E14" i="5"/>
  <c r="E15" i="5"/>
  <c r="E6" i="5"/>
  <c r="C7" i="5"/>
  <c r="C8" i="5"/>
  <c r="C9" i="5"/>
  <c r="C10" i="5"/>
  <c r="C11" i="5"/>
  <c r="C12" i="5"/>
  <c r="C13" i="5"/>
  <c r="C14" i="5"/>
  <c r="C15" i="5"/>
  <c r="C6" i="5"/>
  <c r="O4" i="10" l="1"/>
  <c r="O5" i="10"/>
  <c r="O6" i="10"/>
  <c r="O7" i="10"/>
  <c r="O8" i="10"/>
  <c r="O9" i="10"/>
  <c r="O10" i="10"/>
  <c r="O11" i="10"/>
  <c r="O12" i="10"/>
  <c r="O13" i="10"/>
  <c r="AA5" i="10" l="1"/>
  <c r="AA6" i="10"/>
  <c r="AA7" i="10"/>
  <c r="AA8" i="10"/>
  <c r="AA9" i="10"/>
  <c r="AA10" i="10"/>
  <c r="AA11" i="10"/>
  <c r="AA12" i="10"/>
  <c r="AA13" i="10"/>
  <c r="AA4" i="10"/>
  <c r="Y5" i="10"/>
  <c r="Y6" i="10"/>
  <c r="Y7" i="10"/>
  <c r="Y8" i="10"/>
  <c r="Y9" i="10"/>
  <c r="Y10" i="10"/>
  <c r="Y11" i="10"/>
  <c r="Y12" i="10"/>
  <c r="Y13" i="10"/>
  <c r="Y4" i="10"/>
  <c r="W5" i="10"/>
  <c r="W6" i="10"/>
  <c r="W7" i="10"/>
  <c r="W8" i="10"/>
  <c r="W9" i="10"/>
  <c r="W10" i="10"/>
  <c r="W11" i="10"/>
  <c r="W12" i="10"/>
  <c r="W13" i="10"/>
  <c r="W4" i="10"/>
  <c r="U5" i="10"/>
  <c r="U6" i="10"/>
  <c r="U7" i="10"/>
  <c r="U8" i="10"/>
  <c r="U9" i="10"/>
  <c r="U10" i="10"/>
  <c r="U11" i="10"/>
  <c r="U12" i="10"/>
  <c r="U13" i="10"/>
  <c r="U4" i="10"/>
  <c r="S5" i="10"/>
  <c r="S6" i="10"/>
  <c r="S7" i="10"/>
  <c r="S8" i="10"/>
  <c r="S9" i="10"/>
  <c r="S10" i="10"/>
  <c r="S11" i="10"/>
  <c r="S12" i="10"/>
  <c r="S13" i="10"/>
  <c r="S4" i="10"/>
  <c r="Q5" i="10"/>
  <c r="Q6" i="10"/>
  <c r="Q7" i="10"/>
  <c r="Q8" i="10"/>
  <c r="Q9" i="10"/>
  <c r="Q10" i="10"/>
  <c r="Q11" i="10"/>
  <c r="Q12" i="10"/>
  <c r="Q13" i="10"/>
  <c r="M5" i="10"/>
  <c r="M6" i="10"/>
  <c r="M7" i="10"/>
  <c r="M8" i="10"/>
  <c r="M9" i="10"/>
  <c r="M10" i="10"/>
  <c r="M11" i="10"/>
  <c r="M12" i="10"/>
  <c r="M13" i="10"/>
  <c r="M4" i="10"/>
  <c r="K5" i="10"/>
  <c r="K6" i="10"/>
  <c r="K7" i="10"/>
  <c r="K8" i="10"/>
  <c r="K9" i="10"/>
  <c r="K10" i="10"/>
  <c r="K11" i="10"/>
  <c r="K12" i="10"/>
  <c r="K13" i="10"/>
  <c r="K4" i="10"/>
  <c r="I6" i="10"/>
  <c r="I7" i="10"/>
  <c r="I8" i="10"/>
  <c r="I9" i="10"/>
  <c r="I10" i="10"/>
  <c r="I11" i="10"/>
  <c r="I12" i="10"/>
  <c r="I13" i="10"/>
  <c r="I4" i="10"/>
  <c r="G5" i="10"/>
  <c r="G6" i="10"/>
  <c r="G7" i="10"/>
  <c r="G8" i="10"/>
  <c r="G9" i="10"/>
  <c r="G10" i="10"/>
  <c r="G11" i="10"/>
  <c r="G12" i="10"/>
  <c r="G13" i="10"/>
  <c r="G4" i="10"/>
  <c r="E5" i="10"/>
  <c r="E6" i="10"/>
  <c r="E7" i="10"/>
  <c r="E8" i="10"/>
  <c r="E9" i="10"/>
  <c r="E10" i="10"/>
  <c r="E11" i="10"/>
  <c r="E12" i="10"/>
  <c r="E13" i="10"/>
  <c r="E4" i="10"/>
  <c r="C5" i="10"/>
  <c r="C6" i="10"/>
  <c r="C7" i="10"/>
  <c r="C8" i="10"/>
  <c r="C9" i="10"/>
  <c r="C10" i="10"/>
  <c r="C11" i="10"/>
  <c r="C12" i="10"/>
  <c r="C13" i="10"/>
</calcChain>
</file>

<file path=xl/sharedStrings.xml><?xml version="1.0" encoding="utf-8"?>
<sst xmlns="http://schemas.openxmlformats.org/spreadsheetml/2006/main" count="546" uniqueCount="191">
  <si>
    <t>Régió</t>
  </si>
  <si>
    <t>Megye</t>
  </si>
  <si>
    <t>Megnevezés</t>
  </si>
  <si>
    <t>Összesen:</t>
  </si>
  <si>
    <t>Összesen</t>
  </si>
  <si>
    <t>Győr-Moson-Sopron</t>
  </si>
  <si>
    <t>Vas</t>
  </si>
  <si>
    <t>Zala</t>
  </si>
  <si>
    <t>Fejér</t>
  </si>
  <si>
    <t>Veszprém</t>
  </si>
  <si>
    <t>Baranya</t>
  </si>
  <si>
    <t>Somogy</t>
  </si>
  <si>
    <t>Hajdú-Bihar</t>
  </si>
  <si>
    <t>Szabolcs-Szatmár-Bereg</t>
  </si>
  <si>
    <t>Jász-Nagykun-Szolnok</t>
  </si>
  <si>
    <t>Békés</t>
  </si>
  <si>
    <t>Borsod-Abaúj-Zemplén</t>
  </si>
  <si>
    <t>Heves</t>
  </si>
  <si>
    <t>Nógrád</t>
  </si>
  <si>
    <t>Budapest - Főváros</t>
  </si>
  <si>
    <t>Pest</t>
  </si>
  <si>
    <t>Orvos összesen</t>
  </si>
  <si>
    <t>Kategória</t>
  </si>
  <si>
    <t>Tárgyév</t>
  </si>
  <si>
    <t>Védőnői ellátás ideje</t>
  </si>
  <si>
    <t>Vizsgálatok</t>
  </si>
  <si>
    <t>Résztvevők</t>
  </si>
  <si>
    <t>Ellátás ideje</t>
  </si>
  <si>
    <t>Fogl. tan. időben</t>
  </si>
  <si>
    <t>Alkalmak</t>
  </si>
  <si>
    <t>Fogl. tan. időn kívűl</t>
  </si>
  <si>
    <t>Csoportos egészségnevelés</t>
  </si>
  <si>
    <t>Egészséges környezet</t>
  </si>
  <si>
    <t>Biztonságos környezet</t>
  </si>
  <si>
    <t>Egyéni tanácsadás</t>
  </si>
  <si>
    <t>Intézkedések</t>
  </si>
  <si>
    <t>Ellenőrzések</t>
  </si>
  <si>
    <t>Fiú</t>
  </si>
  <si>
    <t>Lány</t>
  </si>
  <si>
    <t>Baleset</t>
  </si>
  <si>
    <t>Szűrővizsgálatok</t>
  </si>
  <si>
    <t>Összes orvosi vizsgálat</t>
  </si>
  <si>
    <t>Védőoltás</t>
  </si>
  <si>
    <t>Betegség megnevezése</t>
  </si>
  <si>
    <t>Eset</t>
  </si>
  <si>
    <t>Dél-alföldi</t>
  </si>
  <si>
    <t>Bács-Kiskun</t>
  </si>
  <si>
    <t>Dél-dunántúli</t>
  </si>
  <si>
    <t>Tolna</t>
  </si>
  <si>
    <t>Észak-alföldi</t>
  </si>
  <si>
    <t>Észak-magyarországi</t>
  </si>
  <si>
    <t>Közép-dunántúli</t>
  </si>
  <si>
    <t>Komárom-Esztergom</t>
  </si>
  <si>
    <t>Közép-magyarországi</t>
  </si>
  <si>
    <t>Nyugat-dunántúli</t>
  </si>
  <si>
    <t>Gondozás</t>
  </si>
  <si>
    <t>szomato-mentális</t>
  </si>
  <si>
    <t>szoc.</t>
  </si>
  <si>
    <t>Szakorvos</t>
  </si>
  <si>
    <t>utalt</t>
  </si>
  <si>
    <t>gyanú igazolódott</t>
  </si>
  <si>
    <t>pályaalk. célból</t>
  </si>
  <si>
    <t>beutalók száma</t>
  </si>
  <si>
    <t>Prevenció</t>
  </si>
  <si>
    <t>előadás</t>
  </si>
  <si>
    <t>tanácsadás</t>
  </si>
  <si>
    <t>Intézet típus</t>
  </si>
  <si>
    <t>db</t>
  </si>
  <si>
    <t>Fő</t>
  </si>
  <si>
    <t>Testi fejlettség &gt; 90 percentil</t>
  </si>
  <si>
    <t>Testi fejlettség &lt; 3 percentil</t>
  </si>
  <si>
    <t>Magasság</t>
  </si>
  <si>
    <t>Látásélesség</t>
  </si>
  <si>
    <t>Színlátás</t>
  </si>
  <si>
    <t>Hallás vizsgálat</t>
  </si>
  <si>
    <t>Mozgásszervek</t>
  </si>
  <si>
    <t>Vérnyomás</t>
  </si>
  <si>
    <t>Általános személyi higiéne</t>
  </si>
  <si>
    <t>Tetvesség vizsgálat</t>
  </si>
  <si>
    <t>Megyenév</t>
  </si>
  <si>
    <t>Szűrés</t>
  </si>
  <si>
    <t>Kiszűrtek közül gondozásba vett gyermekek</t>
  </si>
  <si>
    <t>Az összes megvizsgáltak</t>
  </si>
  <si>
    <t>Összes szűrésre kötelezettből megvizsgáltak</t>
  </si>
  <si>
    <t>Összes kiszűrtek</t>
  </si>
  <si>
    <t>A szűrésre kötelezettek</t>
  </si>
  <si>
    <t>A szűrésre kötelezettekből a kiszűrtek</t>
  </si>
  <si>
    <t>12. évf.</t>
  </si>
  <si>
    <t>10. évf.</t>
  </si>
  <si>
    <t>8. évf.</t>
  </si>
  <si>
    <t>6. évf.</t>
  </si>
  <si>
    <t>4. évf.</t>
  </si>
  <si>
    <t>2. évf.</t>
  </si>
  <si>
    <t>általános iskola</t>
  </si>
  <si>
    <t>gimnázium</t>
  </si>
  <si>
    <t>szakgimnázium</t>
  </si>
  <si>
    <t>szakiskola</t>
  </si>
  <si>
    <t>Könnyített - fiú</t>
  </si>
  <si>
    <t>Könnyített - lány</t>
  </si>
  <si>
    <t>Könnyített - összesen</t>
  </si>
  <si>
    <t>Felmentett - összesen</t>
  </si>
  <si>
    <t>Felmentett - fiú</t>
  </si>
  <si>
    <t>Felmentett - lány</t>
  </si>
  <si>
    <t>Összesen - fiú</t>
  </si>
  <si>
    <t>Összesen - lány</t>
  </si>
  <si>
    <t>Gyógy - fiú</t>
  </si>
  <si>
    <t>Gyógy - lány</t>
  </si>
  <si>
    <t>Gyógy - összesen</t>
  </si>
  <si>
    <t>Testtömegmérés</t>
  </si>
  <si>
    <t xml:space="preserve">Védőnői jelentés </t>
  </si>
  <si>
    <t>Orvosi jelentés</t>
  </si>
  <si>
    <t>Védőnői tevékenységben részesült</t>
  </si>
  <si>
    <t>Személyes és társas kapcsolatok</t>
  </si>
  <si>
    <t>oszlop %</t>
  </si>
  <si>
    <t>Beíratottak száma</t>
  </si>
  <si>
    <t>Megvizsgáltak száma</t>
  </si>
  <si>
    <t>Tartási rendellenességek</t>
  </si>
  <si>
    <t>Scoliosis</t>
  </si>
  <si>
    <t>M. Scheuermann</t>
  </si>
  <si>
    <t>Chondropathiák</t>
  </si>
  <si>
    <t>Lúdtalp</t>
  </si>
  <si>
    <t>Fénytörési hibák</t>
  </si>
  <si>
    <t>Kancsalság</t>
  </si>
  <si>
    <t>Amblyopia</t>
  </si>
  <si>
    <t>Színlátás zavarai</t>
  </si>
  <si>
    <t>Vakság és csökkent látás</t>
  </si>
  <si>
    <t>Süketség és hallásvesztés</t>
  </si>
  <si>
    <t>Hypertónia</t>
  </si>
  <si>
    <t>Vitium, cardiomyopathiák</t>
  </si>
  <si>
    <t>Ritmuszavarok</t>
  </si>
  <si>
    <t>Nemfertőzéses vékony- és vastagbélgyulladás</t>
  </si>
  <si>
    <t>Coelikia és egyéb tápl. intol. allergia</t>
  </si>
  <si>
    <t>Krónikus vesebetegség</t>
  </si>
  <si>
    <t>Diabetes mellitus</t>
  </si>
  <si>
    <t>Visszamaradt here</t>
  </si>
  <si>
    <t>Havivérzés zavarai</t>
  </si>
  <si>
    <t>Golyva</t>
  </si>
  <si>
    <t>Obesitas</t>
  </si>
  <si>
    <t>Kóros soványság</t>
  </si>
  <si>
    <t>Növekedés elmaradása</t>
  </si>
  <si>
    <t>Anaemia</t>
  </si>
  <si>
    <t>Asthma</t>
  </si>
  <si>
    <t>Allergiás rhinitis</t>
  </si>
  <si>
    <t>Atopias, allergiás bőr és nyálkahártya</t>
  </si>
  <si>
    <t>Szomatoform zavarok</t>
  </si>
  <si>
    <t>Evési és alvási zavarok</t>
  </si>
  <si>
    <t>Iskolai teljesítmény sajátos zavarai</t>
  </si>
  <si>
    <t>Magatartási és emociónális zavarok</t>
  </si>
  <si>
    <t>Epilepszia</t>
  </si>
  <si>
    <t>Agyi bénulás és egyéb bénulás szindróma</t>
  </si>
  <si>
    <t>százalék</t>
  </si>
  <si>
    <t>készségfejlesztő iskola</t>
  </si>
  <si>
    <t>fejlesztő nevelés-oktatás</t>
  </si>
  <si>
    <t>Adatszolgáltatók: valamennyi iskolai egészségügyi feladatot ellátó orvos, védőnő.</t>
  </si>
  <si>
    <t>Csongrád-Csanád</t>
  </si>
  <si>
    <t>Védőnő összesen</t>
  </si>
  <si>
    <t>Öszesen</t>
  </si>
  <si>
    <t>szakképző iskola</t>
  </si>
  <si>
    <t>technikum</t>
  </si>
  <si>
    <t>technikum, szakgimnázium</t>
  </si>
  <si>
    <t>Budapest</t>
  </si>
  <si>
    <t>Együtt</t>
  </si>
  <si>
    <t>Egészséges táplálkozás, élelmiszer higiéne</t>
  </si>
  <si>
    <t>Mindennapos aktív testmozgás, sport</t>
  </si>
  <si>
    <t>Káros szenvedélyek kialakulásának elkerülése, megszüntetése</t>
  </si>
  <si>
    <t>Személyi higiéne</t>
  </si>
  <si>
    <t>Barátság, szerelem, párkapcsolat</t>
  </si>
  <si>
    <t>fő</t>
  </si>
  <si>
    <t>fejlesztő nevelés, oktatás</t>
  </si>
  <si>
    <t>Pajzsmirigy tapintásos vizsgálata</t>
  </si>
  <si>
    <t>Összes kiszűrt gyermekek közül az iskola /szak /háziorvoshoz küldöttek</t>
  </si>
  <si>
    <t>Az iskola /szak / háziorvoshoz küldött gyermekeknél az orvos igazolta a felmerült gyanút</t>
  </si>
  <si>
    <t>Tisztasági és tetvességi vizsgálat</t>
  </si>
  <si>
    <t>Szűrővizsgálatok (Oszt. vizsg.)</t>
  </si>
  <si>
    <t>Jelentés az iskolaegészségügyi munkáról - 2024/2025. tanév</t>
  </si>
  <si>
    <t>Iskolaorvosi és iskolavédőnői jelentések száma és aránya feladatellátási hely típusa szerint (2024/2025. tanév)</t>
  </si>
  <si>
    <t xml:space="preserve">                        -  </t>
  </si>
  <si>
    <t>-</t>
  </si>
  <si>
    <t>Beíratottak létszáma  2024. okt. 1-én</t>
  </si>
  <si>
    <t>Iskolaorvosok iskola-egészségügyi tevékenysége a 2024/2025. tanév folyamán</t>
  </si>
  <si>
    <t>Iskolavédőnői vizsgálatok során szűrt/megvizsgált tanulók létszáma szűrővizsgálati típusonként, megyei bontásban (2024/2025. tanév)</t>
  </si>
  <si>
    <t>Iskolavédőnők iskola-egészségügyi tevékenysége a 2024/2025. tanév folyamán</t>
  </si>
  <si>
    <t xml:space="preserve"> Az index osztályokba beíratott, megvizsgált gyermekeknél talált betegségek, illetve elváltozások esetszáma nemek szerint, index évfolyamonként (2024/2025. tanév)</t>
  </si>
  <si>
    <t xml:space="preserve"> Az index osztályokba beíratott, megvizsgált gyermekeknél talált betegségek, illetve elváltozások esetszáma, index évfolyamonként (2024/2025. tanév)</t>
  </si>
  <si>
    <t>Iskolaorvosi jelentések</t>
  </si>
  <si>
    <t>Százalék</t>
  </si>
  <si>
    <t>Iskolavédőnői jelentések</t>
  </si>
  <si>
    <t>Iskolaorvosi és iskolavédőnői jelentések megoszlása megyei és régiós bontásban (2024/2025. tanév)</t>
  </si>
  <si>
    <t>Iskolaorvosi jelentéseket beküldö orvosok és védőnők száma megyei és régiós bontásban (2024/2025. tanév)</t>
  </si>
  <si>
    <t>Beíratottak létszáma 2024. október 1-én feladatellátási hely típusa szerint</t>
  </si>
  <si>
    <t>A testnevelési órák alóli mentesítések típusai nemek szerint megyei bontásban (2024/2025. tanév)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</si>
</sst>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-* #,##0.00\ _F_t_-;\-* #,##0.00\ _F_t_-;_-* &quot;-&quot;??\ _F_t_-;_-@_-"/>
    <numFmt numFmtId="165" formatCode="_-* #,##0\ _F_t_-;\-* #,##0\ _F_t_-;_-* &quot;-&quot;??\ _F_t_-;_-@_-"/>
    <numFmt numFmtId="166" formatCode="0.0%"/>
    <numFmt numFmtId="167" formatCode="###0"/>
    <numFmt numFmtId="168" formatCode="_-* #,##0_-;\-* #,##0_-;_-* &quot;-&quot;??_-;_-@_-"/>
  </numFmts>
  <fonts count="2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name val="Arial"/>
      <family val="2"/>
      <charset val="238"/>
    </font>
    <font>
      <sz val="10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sz val="9"/>
      <color rgb="FF00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C4D79B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5" fillId="0" borderId="0"/>
    <xf numFmtId="164" fontId="6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5" fillId="0" borderId="0"/>
    <xf numFmtId="0" fontId="10" fillId="0" borderId="0"/>
    <xf numFmtId="0" fontId="13" fillId="0" borderId="0"/>
    <xf numFmtId="0" fontId="15" fillId="0" borderId="0"/>
    <xf numFmtId="0" fontId="18" fillId="0" borderId="0"/>
    <xf numFmtId="0" fontId="1" fillId="0" borderId="0"/>
  </cellStyleXfs>
  <cellXfs count="138">
    <xf numFmtId="0" fontId="0" fillId="0" borderId="0" xfId="0"/>
    <xf numFmtId="10" fontId="0" fillId="0" borderId="0" xfId="0" applyNumberFormat="1"/>
    <xf numFmtId="0" fontId="0" fillId="0" borderId="1" xfId="0" applyBorder="1"/>
    <xf numFmtId="49" fontId="0" fillId="0" borderId="0" xfId="0" applyNumberFormat="1"/>
    <xf numFmtId="49" fontId="0" fillId="0" borderId="2" xfId="0" applyNumberFormat="1" applyBorder="1"/>
    <xf numFmtId="49" fontId="0" fillId="0" borderId="3" xfId="0" applyNumberFormat="1" applyBorder="1"/>
    <xf numFmtId="49" fontId="0" fillId="0" borderId="4" xfId="0" applyNumberFormat="1" applyBorder="1"/>
    <xf numFmtId="0" fontId="2" fillId="0" borderId="0" xfId="0" applyFont="1" applyAlignment="1">
      <alignment horizontal="center" vertical="center" wrapText="1"/>
    </xf>
    <xf numFmtId="1" fontId="0" fillId="0" borderId="0" xfId="0" applyNumberFormat="1"/>
    <xf numFmtId="0" fontId="0" fillId="0" borderId="0" xfId="0" applyAlignment="1">
      <alignment horizontal="center" vertical="center" wrapText="1"/>
    </xf>
    <xf numFmtId="2" fontId="0" fillId="0" borderId="0" xfId="0" applyNumberFormat="1"/>
    <xf numFmtId="0" fontId="5" fillId="0" borderId="0" xfId="0" applyFont="1"/>
    <xf numFmtId="0" fontId="5" fillId="0" borderId="1" xfId="0" applyFont="1" applyBorder="1"/>
    <xf numFmtId="49" fontId="0" fillId="0" borderId="8" xfId="0" applyNumberFormat="1" applyBorder="1"/>
    <xf numFmtId="0" fontId="0" fillId="0" borderId="0" xfId="0" applyAlignment="1">
      <alignment horizontal="center"/>
    </xf>
    <xf numFmtId="0" fontId="2" fillId="0" borderId="0" xfId="0" applyFont="1"/>
    <xf numFmtId="165" fontId="0" fillId="0" borderId="0" xfId="2" applyNumberFormat="1" applyFont="1"/>
    <xf numFmtId="166" fontId="0" fillId="0" borderId="0" xfId="3" applyNumberFormat="1" applyFont="1" applyAlignment="1">
      <alignment horizontal="center"/>
    </xf>
    <xf numFmtId="49" fontId="0" fillId="0" borderId="7" xfId="0" applyNumberFormat="1" applyBorder="1"/>
    <xf numFmtId="49" fontId="0" fillId="0" borderId="18" xfId="0" applyNumberFormat="1" applyBorder="1"/>
    <xf numFmtId="49" fontId="0" fillId="0" borderId="19" xfId="0" applyNumberFormat="1" applyBorder="1"/>
    <xf numFmtId="49" fontId="0" fillId="0" borderId="20" xfId="0" applyNumberFormat="1" applyBorder="1"/>
    <xf numFmtId="0" fontId="2" fillId="2" borderId="1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165" fontId="2" fillId="2" borderId="1" xfId="2" applyNumberFormat="1" applyFont="1" applyFill="1" applyBorder="1"/>
    <xf numFmtId="49" fontId="2" fillId="2" borderId="1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7" fontId="11" fillId="2" borderId="1" xfId="4" applyNumberFormat="1" applyFont="1" applyFill="1" applyBorder="1" applyAlignment="1">
      <alignment horizontal="right" vertical="center"/>
    </xf>
    <xf numFmtId="0" fontId="0" fillId="0" borderId="1" xfId="0" applyBorder="1" applyAlignment="1">
      <alignment wrapText="1"/>
    </xf>
    <xf numFmtId="49" fontId="0" fillId="0" borderId="23" xfId="0" applyNumberFormat="1" applyBorder="1"/>
    <xf numFmtId="49" fontId="0" fillId="0" borderId="24" xfId="0" applyNumberFormat="1" applyBorder="1"/>
    <xf numFmtId="0" fontId="2" fillId="2" borderId="1" xfId="0" applyFont="1" applyFill="1" applyBorder="1" applyAlignment="1">
      <alignment horizontal="left" vertical="center"/>
    </xf>
    <xf numFmtId="167" fontId="17" fillId="0" borderId="1" xfId="4" applyNumberFormat="1" applyFont="1" applyBorder="1" applyAlignment="1">
      <alignment horizontal="right" vertical="center"/>
    </xf>
    <xf numFmtId="3" fontId="0" fillId="0" borderId="1" xfId="0" applyNumberFormat="1" applyBorder="1"/>
    <xf numFmtId="0" fontId="8" fillId="0" borderId="7" xfId="4" applyFont="1" applyBorder="1" applyAlignment="1">
      <alignment horizontal="left" vertical="top" wrapText="1"/>
    </xf>
    <xf numFmtId="0" fontId="2" fillId="2" borderId="7" xfId="0" applyFont="1" applyFill="1" applyBorder="1"/>
    <xf numFmtId="0" fontId="8" fillId="0" borderId="1" xfId="5" applyFont="1" applyBorder="1" applyAlignment="1">
      <alignment horizontal="left" vertical="top" wrapText="1"/>
    </xf>
    <xf numFmtId="49" fontId="0" fillId="0" borderId="25" xfId="0" applyNumberFormat="1" applyBorder="1"/>
    <xf numFmtId="0" fontId="17" fillId="0" borderId="7" xfId="4" applyFont="1" applyBorder="1" applyAlignment="1">
      <alignment horizontal="left" vertical="top" wrapText="1"/>
    </xf>
    <xf numFmtId="0" fontId="9" fillId="2" borderId="7" xfId="4" applyFont="1" applyFill="1" applyBorder="1" applyAlignment="1">
      <alignment horizontal="left" vertical="top" wrapText="1"/>
    </xf>
    <xf numFmtId="167" fontId="17" fillId="0" borderId="1" xfId="8" applyNumberFormat="1" applyFont="1" applyBorder="1" applyAlignment="1">
      <alignment horizontal="right" vertical="center"/>
    </xf>
    <xf numFmtId="167" fontId="11" fillId="2" borderId="1" xfId="8" applyNumberFormat="1" applyFont="1" applyFill="1" applyBorder="1" applyAlignment="1">
      <alignment horizontal="right" vertical="center"/>
    </xf>
    <xf numFmtId="165" fontId="17" fillId="0" borderId="1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horizontal="right" vertical="center"/>
    </xf>
    <xf numFmtId="0" fontId="14" fillId="0" borderId="1" xfId="6" applyFont="1" applyBorder="1" applyAlignment="1">
      <alignment horizontal="left" vertical="top" wrapText="1"/>
    </xf>
    <xf numFmtId="0" fontId="14" fillId="0" borderId="9" xfId="6" applyFont="1" applyBorder="1" applyAlignment="1">
      <alignment horizontal="left" vertical="top" wrapText="1"/>
    </xf>
    <xf numFmtId="49" fontId="2" fillId="0" borderId="5" xfId="0" applyNumberFormat="1" applyFont="1" applyBorder="1"/>
    <xf numFmtId="165" fontId="8" fillId="0" borderId="9" xfId="2" applyNumberFormat="1" applyFont="1" applyBorder="1" applyAlignment="1">
      <alignment horizontal="right" vertical="center"/>
    </xf>
    <xf numFmtId="165" fontId="8" fillId="0" borderId="15" xfId="2" applyNumberFormat="1" applyFont="1" applyBorder="1" applyAlignment="1">
      <alignment horizontal="right" vertical="center"/>
    </xf>
    <xf numFmtId="165" fontId="8" fillId="0" borderId="16" xfId="2" applyNumberFormat="1" applyFont="1" applyBorder="1" applyAlignment="1">
      <alignment horizontal="right" vertical="center"/>
    </xf>
    <xf numFmtId="165" fontId="11" fillId="0" borderId="5" xfId="2" applyNumberFormat="1" applyFont="1" applyBorder="1" applyAlignment="1">
      <alignment horizontal="right" vertical="center"/>
    </xf>
    <xf numFmtId="165" fontId="11" fillId="0" borderId="17" xfId="2" applyNumberFormat="1" applyFont="1" applyBorder="1" applyAlignment="1">
      <alignment horizontal="right" vertical="center"/>
    </xf>
    <xf numFmtId="167" fontId="19" fillId="0" borderId="1" xfId="5" applyNumberFormat="1" applyFont="1" applyBorder="1" applyAlignment="1">
      <alignment horizontal="right" vertical="center"/>
    </xf>
    <xf numFmtId="167" fontId="20" fillId="3" borderId="1" xfId="5" applyNumberFormat="1" applyFont="1" applyFill="1" applyBorder="1" applyAlignment="1">
      <alignment horizontal="right" vertical="center"/>
    </xf>
    <xf numFmtId="167" fontId="19" fillId="0" borderId="1" xfId="4" applyNumberFormat="1" applyFont="1" applyBorder="1" applyAlignment="1">
      <alignment horizontal="right" vertical="center"/>
    </xf>
    <xf numFmtId="167" fontId="20" fillId="3" borderId="1" xfId="4" applyNumberFormat="1" applyFont="1" applyFill="1" applyBorder="1" applyAlignment="1">
      <alignment horizontal="right" vertical="center"/>
    </xf>
    <xf numFmtId="168" fontId="0" fillId="0" borderId="1" xfId="2" applyNumberFormat="1" applyFont="1" applyBorder="1"/>
    <xf numFmtId="0" fontId="12" fillId="0" borderId="0" xfId="0" applyFont="1"/>
    <xf numFmtId="10" fontId="12" fillId="0" borderId="1" xfId="0" applyNumberFormat="1" applyFont="1" applyBorder="1" applyAlignment="1">
      <alignment horizontal="right" vertical="center"/>
    </xf>
    <xf numFmtId="10" fontId="16" fillId="2" borderId="1" xfId="0" applyNumberFormat="1" applyFont="1" applyFill="1" applyBorder="1" applyAlignment="1">
      <alignment horizontal="right" vertical="center"/>
    </xf>
    <xf numFmtId="166" fontId="8" fillId="0" borderId="1" xfId="3" applyNumberFormat="1" applyFont="1" applyBorder="1" applyAlignment="1">
      <alignment horizontal="right" vertical="center"/>
    </xf>
    <xf numFmtId="9" fontId="11" fillId="2" borderId="1" xfId="3" applyFont="1" applyFill="1" applyBorder="1" applyAlignment="1">
      <alignment horizontal="right" vertical="center"/>
    </xf>
    <xf numFmtId="166" fontId="8" fillId="0" borderId="28" xfId="3" applyNumberFormat="1" applyFont="1" applyBorder="1" applyAlignment="1">
      <alignment horizontal="right" vertical="center"/>
    </xf>
    <xf numFmtId="0" fontId="11" fillId="0" borderId="0" xfId="7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0" borderId="1" xfId="0" applyFont="1" applyBorder="1"/>
    <xf numFmtId="0" fontId="16" fillId="2" borderId="1" xfId="0" applyFont="1" applyFill="1" applyBorder="1"/>
    <xf numFmtId="49" fontId="16" fillId="2" borderId="1" xfId="0" applyNumberFormat="1" applyFont="1" applyFill="1" applyBorder="1"/>
    <xf numFmtId="0" fontId="21" fillId="2" borderId="1" xfId="0" applyFont="1" applyFill="1" applyBorder="1"/>
    <xf numFmtId="165" fontId="11" fillId="2" borderId="1" xfId="2" applyNumberFormat="1" applyFont="1" applyFill="1" applyBorder="1" applyAlignment="1">
      <alignment horizontal="right" vertical="center"/>
    </xf>
    <xf numFmtId="0" fontId="16" fillId="2" borderId="1" xfId="0" applyFont="1" applyFill="1" applyBorder="1" applyAlignment="1">
      <alignment horizontal="center" vertical="center" wrapText="1"/>
    </xf>
    <xf numFmtId="165" fontId="16" fillId="2" borderId="11" xfId="2" applyNumberFormat="1" applyFont="1" applyFill="1" applyBorder="1" applyAlignment="1">
      <alignment horizontal="center" vertical="center" wrapText="1"/>
    </xf>
    <xf numFmtId="165" fontId="0" fillId="0" borderId="9" xfId="2" applyNumberFormat="1" applyFont="1" applyBorder="1"/>
    <xf numFmtId="165" fontId="0" fillId="0" borderId="20" xfId="2" applyNumberFormat="1" applyFont="1" applyBorder="1"/>
    <xf numFmtId="165" fontId="0" fillId="0" borderId="15" xfId="2" applyNumberFormat="1" applyFont="1" applyBorder="1"/>
    <xf numFmtId="165" fontId="0" fillId="0" borderId="10" xfId="2" applyNumberFormat="1" applyFont="1" applyBorder="1"/>
    <xf numFmtId="165" fontId="0" fillId="0" borderId="26" xfId="2" applyNumberFormat="1" applyFont="1" applyBorder="1"/>
    <xf numFmtId="165" fontId="0" fillId="0" borderId="21" xfId="2" applyNumberFormat="1" applyFont="1" applyBorder="1"/>
    <xf numFmtId="165" fontId="0" fillId="0" borderId="6" xfId="2" applyNumberFormat="1" applyFont="1" applyBorder="1"/>
    <xf numFmtId="165" fontId="0" fillId="0" borderId="18" xfId="2" applyNumberFormat="1" applyFont="1" applyBorder="1"/>
    <xf numFmtId="165" fontId="0" fillId="0" borderId="27" xfId="2" applyNumberFormat="1" applyFont="1" applyBorder="1"/>
    <xf numFmtId="165" fontId="0" fillId="0" borderId="5" xfId="2" applyNumberFormat="1" applyFont="1" applyBorder="1"/>
    <xf numFmtId="165" fontId="0" fillId="0" borderId="19" xfId="2" applyNumberFormat="1" applyFont="1" applyBorder="1"/>
    <xf numFmtId="165" fontId="0" fillId="0" borderId="17" xfId="2" applyNumberFormat="1" applyFont="1" applyBorder="1"/>
    <xf numFmtId="165" fontId="17" fillId="0" borderId="7" xfId="2" applyNumberFormat="1" applyFont="1" applyBorder="1" applyAlignment="1">
      <alignment horizontal="right" vertical="center"/>
    </xf>
    <xf numFmtId="165" fontId="17" fillId="0" borderId="16" xfId="2" applyNumberFormat="1" applyFont="1" applyBorder="1" applyAlignment="1">
      <alignment horizontal="right" vertical="center"/>
    </xf>
    <xf numFmtId="165" fontId="17" fillId="0" borderId="5" xfId="2" applyNumberFormat="1" applyFont="1" applyBorder="1" applyAlignment="1">
      <alignment horizontal="right" vertical="center"/>
    </xf>
    <xf numFmtId="165" fontId="17" fillId="0" borderId="19" xfId="2" applyNumberFormat="1" applyFont="1" applyBorder="1" applyAlignment="1">
      <alignment horizontal="right" vertical="center"/>
    </xf>
    <xf numFmtId="165" fontId="17" fillId="0" borderId="6" xfId="2" applyNumberFormat="1" applyFont="1" applyBorder="1" applyAlignment="1">
      <alignment horizontal="right" vertical="center"/>
    </xf>
    <xf numFmtId="165" fontId="17" fillId="0" borderId="18" xfId="2" applyNumberFormat="1" applyFont="1" applyBorder="1" applyAlignment="1">
      <alignment horizontal="right" vertical="center"/>
    </xf>
    <xf numFmtId="165" fontId="8" fillId="0" borderId="5" xfId="2" applyNumberFormat="1" applyFont="1" applyBorder="1" applyAlignment="1">
      <alignment horizontal="right" vertical="center"/>
    </xf>
    <xf numFmtId="165" fontId="8" fillId="0" borderId="19" xfId="2" applyNumberFormat="1" applyFont="1" applyBorder="1" applyAlignment="1">
      <alignment horizontal="right" vertical="center"/>
    </xf>
    <xf numFmtId="165" fontId="0" fillId="0" borderId="1" xfId="2" applyNumberFormat="1" applyFont="1" applyBorder="1"/>
    <xf numFmtId="165" fontId="12" fillId="0" borderId="7" xfId="2" applyNumberFormat="1" applyFont="1" applyBorder="1"/>
    <xf numFmtId="165" fontId="8" fillId="0" borderId="7" xfId="2" applyNumberFormat="1" applyFont="1" applyBorder="1" applyAlignment="1">
      <alignment horizontal="right" vertical="center"/>
    </xf>
    <xf numFmtId="0" fontId="5" fillId="0" borderId="0" xfId="0" applyFont="1"/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16" fillId="2" borderId="1" xfId="0" applyFont="1" applyFill="1" applyBorder="1"/>
    <xf numFmtId="0" fontId="2" fillId="2" borderId="18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7" xfId="0" applyFont="1" applyFill="1" applyBorder="1"/>
    <xf numFmtId="0" fontId="2" fillId="2" borderId="14" xfId="0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166" fontId="2" fillId="2" borderId="1" xfId="3" applyNumberFormat="1" applyFont="1" applyFill="1" applyBorder="1"/>
    <xf numFmtId="0" fontId="2" fillId="2" borderId="18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165" fontId="22" fillId="2" borderId="1" xfId="2" applyNumberFormat="1" applyFont="1" applyFill="1" applyBorder="1"/>
    <xf numFmtId="166" fontId="12" fillId="0" borderId="1" xfId="3" applyNumberFormat="1" applyFont="1" applyBorder="1"/>
    <xf numFmtId="1" fontId="2" fillId="2" borderId="1" xfId="0" applyNumberFormat="1" applyFont="1" applyFill="1" applyBorder="1" applyAlignment="1">
      <alignment horizontal="center" vertical="center" wrapText="1"/>
    </xf>
    <xf numFmtId="10" fontId="2" fillId="2" borderId="1" xfId="0" applyNumberFormat="1" applyFont="1" applyFill="1" applyBorder="1" applyAlignment="1">
      <alignment horizontal="center" vertical="center" wrapText="1"/>
    </xf>
    <xf numFmtId="0" fontId="8" fillId="0" borderId="1" xfId="7" applyFont="1" applyBorder="1" applyAlignment="1">
      <alignment horizontal="left" vertical="top" wrapText="1"/>
    </xf>
    <xf numFmtId="0" fontId="8" fillId="0" borderId="1" xfId="4" applyFont="1" applyBorder="1" applyAlignment="1">
      <alignment horizontal="left" vertical="top" wrapText="1"/>
    </xf>
    <xf numFmtId="167" fontId="8" fillId="0" borderId="1" xfId="4" applyNumberFormat="1" applyFont="1" applyFill="1" applyBorder="1" applyAlignment="1">
      <alignment horizontal="right" vertical="center"/>
    </xf>
  </cellXfs>
  <cellStyles count="10">
    <cellStyle name="Ezres" xfId="2" builtinId="3"/>
    <cellStyle name="Normál" xfId="0" builtinId="0"/>
    <cellStyle name="Normál 2" xfId="1"/>
    <cellStyle name="Normál 3" xfId="9"/>
    <cellStyle name="Normál_9." xfId="7"/>
    <cellStyle name="Normál_Jelentést_küldő" xfId="8"/>
    <cellStyle name="Normál_Munka1" xfId="4"/>
    <cellStyle name="Normál_Munka2" xfId="5"/>
    <cellStyle name="Normál_Munka7" xfId="6"/>
    <cellStyle name="Százalék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">
    <tabColor rgb="FF92D050"/>
  </sheetPr>
  <dimension ref="A1:F15"/>
  <sheetViews>
    <sheetView zoomScaleNormal="100" zoomScaleSheetLayoutView="130" workbookViewId="0">
      <selection activeCell="F16" sqref="F16"/>
    </sheetView>
  </sheetViews>
  <sheetFormatPr defaultRowHeight="12.75" x14ac:dyDescent="0.2"/>
  <cols>
    <col min="1" max="1" width="24.5703125" customWidth="1"/>
    <col min="2" max="7" width="11.140625" customWidth="1"/>
  </cols>
  <sheetData>
    <row r="1" spans="1:6" ht="12.75" customHeight="1" x14ac:dyDescent="0.2">
      <c r="A1" s="15" t="s">
        <v>174</v>
      </c>
      <c r="B1" s="15"/>
      <c r="C1" s="15"/>
    </row>
    <row r="2" spans="1:6" ht="12.75" customHeight="1" x14ac:dyDescent="0.2">
      <c r="A2" s="99" t="s">
        <v>153</v>
      </c>
      <c r="B2" s="100"/>
      <c r="C2" s="100"/>
      <c r="D2" s="100"/>
      <c r="E2" s="100"/>
      <c r="F2" s="100"/>
    </row>
    <row r="3" spans="1:6" x14ac:dyDescent="0.2">
      <c r="A3" s="11"/>
    </row>
    <row r="4" spans="1:6" ht="30" customHeight="1" x14ac:dyDescent="0.2">
      <c r="A4" s="101" t="s">
        <v>175</v>
      </c>
      <c r="B4" s="101"/>
      <c r="C4" s="101"/>
      <c r="D4" s="101"/>
      <c r="E4" s="101"/>
    </row>
    <row r="5" spans="1:6" ht="30" customHeight="1" x14ac:dyDescent="0.2">
      <c r="A5" s="32" t="s">
        <v>2</v>
      </c>
      <c r="B5" s="22" t="s">
        <v>110</v>
      </c>
      <c r="C5" s="22" t="s">
        <v>150</v>
      </c>
      <c r="D5" s="27" t="s">
        <v>109</v>
      </c>
      <c r="E5" s="27" t="s">
        <v>150</v>
      </c>
    </row>
    <row r="6" spans="1:6" x14ac:dyDescent="0.2">
      <c r="A6" s="39" t="s">
        <v>93</v>
      </c>
      <c r="B6" s="41">
        <v>2872</v>
      </c>
      <c r="C6" s="61">
        <f>B6/$B$15</f>
        <v>0.64977375565610862</v>
      </c>
      <c r="D6" s="33">
        <v>3739</v>
      </c>
      <c r="E6" s="63">
        <f>D6/$D$15</f>
        <v>0.66935195130683856</v>
      </c>
    </row>
    <row r="7" spans="1:6" x14ac:dyDescent="0.2">
      <c r="A7" s="39" t="s">
        <v>168</v>
      </c>
      <c r="B7" s="41">
        <v>58</v>
      </c>
      <c r="C7" s="61">
        <f t="shared" ref="C7:C15" si="0">B7/$B$15</f>
        <v>1.3122171945701358E-2</v>
      </c>
      <c r="D7" s="33">
        <v>84</v>
      </c>
      <c r="E7" s="63">
        <f t="shared" ref="E7:E15" si="1">D7/$D$15</f>
        <v>1.5037593984962405E-2</v>
      </c>
    </row>
    <row r="8" spans="1:6" x14ac:dyDescent="0.2">
      <c r="A8" s="39" t="s">
        <v>94</v>
      </c>
      <c r="B8" s="41">
        <v>512</v>
      </c>
      <c r="C8" s="61">
        <f t="shared" si="0"/>
        <v>0.11583710407239819</v>
      </c>
      <c r="D8" s="33">
        <v>611</v>
      </c>
      <c r="E8" s="63">
        <f t="shared" si="1"/>
        <v>0.10938059434300036</v>
      </c>
    </row>
    <row r="9" spans="1:6" x14ac:dyDescent="0.2">
      <c r="A9" s="39" t="s">
        <v>151</v>
      </c>
      <c r="B9" s="41">
        <v>76</v>
      </c>
      <c r="C9" s="61">
        <f t="shared" si="0"/>
        <v>1.7194570135746608E-2</v>
      </c>
      <c r="D9" s="33">
        <v>90</v>
      </c>
      <c r="E9" s="63">
        <f t="shared" si="1"/>
        <v>1.611170784103115E-2</v>
      </c>
    </row>
    <row r="10" spans="1:6" x14ac:dyDescent="0.2">
      <c r="A10" s="39" t="s">
        <v>95</v>
      </c>
      <c r="B10" s="41">
        <v>31</v>
      </c>
      <c r="C10" s="61">
        <f t="shared" si="0"/>
        <v>7.0135746606334844E-3</v>
      </c>
      <c r="D10" s="33">
        <v>32</v>
      </c>
      <c r="E10" s="63">
        <f t="shared" si="1"/>
        <v>5.7286072323666313E-3</v>
      </c>
    </row>
    <row r="11" spans="1:6" x14ac:dyDescent="0.2">
      <c r="A11" s="39" t="s">
        <v>96</v>
      </c>
      <c r="B11" s="41">
        <v>85</v>
      </c>
      <c r="C11" s="61">
        <f t="shared" si="0"/>
        <v>1.9230769230769232E-2</v>
      </c>
      <c r="D11" s="33">
        <v>96</v>
      </c>
      <c r="E11" s="63">
        <f t="shared" si="1"/>
        <v>1.7185821697099892E-2</v>
      </c>
    </row>
    <row r="12" spans="1:6" x14ac:dyDescent="0.2">
      <c r="A12" s="39" t="s">
        <v>157</v>
      </c>
      <c r="B12" s="41">
        <v>295</v>
      </c>
      <c r="C12" s="61">
        <f t="shared" si="0"/>
        <v>6.67420814479638E-2</v>
      </c>
      <c r="D12" s="33">
        <v>350</v>
      </c>
      <c r="E12" s="63">
        <f t="shared" si="1"/>
        <v>6.2656641604010022E-2</v>
      </c>
    </row>
    <row r="13" spans="1:6" x14ac:dyDescent="0.2">
      <c r="A13" s="39" t="s">
        <v>158</v>
      </c>
      <c r="B13" s="41">
        <v>395</v>
      </c>
      <c r="C13" s="61">
        <f t="shared" si="0"/>
        <v>8.9366515837104074E-2</v>
      </c>
      <c r="D13" s="33">
        <v>473</v>
      </c>
      <c r="E13" s="63">
        <f t="shared" si="1"/>
        <v>8.4675975653419264E-2</v>
      </c>
    </row>
    <row r="14" spans="1:6" x14ac:dyDescent="0.2">
      <c r="A14" s="39" t="s">
        <v>159</v>
      </c>
      <c r="B14" s="41">
        <v>96</v>
      </c>
      <c r="C14" s="61">
        <f t="shared" si="0"/>
        <v>2.171945701357466E-2</v>
      </c>
      <c r="D14" s="33">
        <v>111</v>
      </c>
      <c r="E14" s="63">
        <f t="shared" si="1"/>
        <v>1.9871106337271752E-2</v>
      </c>
    </row>
    <row r="15" spans="1:6" x14ac:dyDescent="0.2">
      <c r="A15" s="40" t="s">
        <v>3</v>
      </c>
      <c r="B15" s="42">
        <v>4420</v>
      </c>
      <c r="C15" s="62">
        <f t="shared" si="0"/>
        <v>1</v>
      </c>
      <c r="D15" s="28">
        <v>5586</v>
      </c>
      <c r="E15" s="62">
        <f t="shared" si="1"/>
        <v>1</v>
      </c>
    </row>
  </sheetData>
  <mergeCells count="2">
    <mergeCell ref="A2:F2"/>
    <mergeCell ref="A4:E4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7">
    <tabColor rgb="FF92D050"/>
  </sheetPr>
  <dimension ref="A1:N170"/>
  <sheetViews>
    <sheetView zoomScaleNormal="100" workbookViewId="0">
      <pane xSplit="1" ySplit="2" topLeftCell="B3" activePane="bottomRight" state="frozen"/>
      <selection activeCell="O141" sqref="O141"/>
      <selection pane="topRight" activeCell="O141" sqref="O141"/>
      <selection pane="bottomLeft" activeCell="O141" sqref="O141"/>
      <selection pane="bottomRight" activeCell="O3" sqref="O3"/>
    </sheetView>
  </sheetViews>
  <sheetFormatPr defaultRowHeight="12.75" x14ac:dyDescent="0.2"/>
  <cols>
    <col min="1" max="1" width="16.7109375" customWidth="1"/>
    <col min="2" max="2" width="21.5703125" customWidth="1"/>
    <col min="3" max="3" width="11.28515625" customWidth="1"/>
    <col min="4" max="14" width="14.85546875" customWidth="1"/>
  </cols>
  <sheetData>
    <row r="1" spans="1:14" ht="32.25" customHeight="1" x14ac:dyDescent="0.2">
      <c r="A1" s="122" t="s">
        <v>180</v>
      </c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4"/>
    </row>
    <row r="2" spans="1:14" s="9" customFormat="1" ht="39" thickBot="1" x14ac:dyDescent="0.25">
      <c r="A2" s="22" t="s">
        <v>80</v>
      </c>
      <c r="B2" s="22" t="s">
        <v>79</v>
      </c>
      <c r="C2" s="22" t="s">
        <v>108</v>
      </c>
      <c r="D2" s="22" t="s">
        <v>69</v>
      </c>
      <c r="E2" s="22" t="s">
        <v>70</v>
      </c>
      <c r="F2" s="22" t="s">
        <v>71</v>
      </c>
      <c r="G2" s="22" t="s">
        <v>72</v>
      </c>
      <c r="H2" s="22" t="s">
        <v>73</v>
      </c>
      <c r="I2" s="22" t="s">
        <v>74</v>
      </c>
      <c r="J2" s="22" t="s">
        <v>169</v>
      </c>
      <c r="K2" s="22" t="s">
        <v>75</v>
      </c>
      <c r="L2" s="22" t="s">
        <v>76</v>
      </c>
      <c r="M2" s="22" t="s">
        <v>77</v>
      </c>
      <c r="N2" s="22" t="s">
        <v>78</v>
      </c>
    </row>
    <row r="3" spans="1:14" ht="12.75" customHeight="1" x14ac:dyDescent="0.2">
      <c r="A3" s="125" t="s">
        <v>82</v>
      </c>
      <c r="B3" s="46" t="s">
        <v>46</v>
      </c>
      <c r="C3" s="48">
        <v>34286.999999999993</v>
      </c>
      <c r="D3" s="48">
        <v>0</v>
      </c>
      <c r="E3" s="48">
        <v>0</v>
      </c>
      <c r="F3" s="48">
        <v>34095.999999999978</v>
      </c>
      <c r="G3" s="48">
        <v>33801.000000000015</v>
      </c>
      <c r="H3" s="48">
        <v>13299.000000000005</v>
      </c>
      <c r="I3" s="48">
        <v>32414.000000000018</v>
      </c>
      <c r="J3" s="48">
        <v>28965.999999999993</v>
      </c>
      <c r="K3" s="48">
        <v>34266.000000000007</v>
      </c>
      <c r="L3" s="48">
        <v>34091</v>
      </c>
      <c r="M3" s="48">
        <v>38897.999999999993</v>
      </c>
      <c r="N3" s="49">
        <v>38676.999999999993</v>
      </c>
    </row>
    <row r="4" spans="1:14" x14ac:dyDescent="0.2">
      <c r="A4" s="126"/>
      <c r="B4" s="45" t="s">
        <v>10</v>
      </c>
      <c r="C4" s="44">
        <v>22796</v>
      </c>
      <c r="D4" s="44">
        <v>0</v>
      </c>
      <c r="E4" s="44">
        <v>0</v>
      </c>
      <c r="F4" s="44">
        <v>22502.000000000007</v>
      </c>
      <c r="G4" s="44">
        <v>22311.000000000015</v>
      </c>
      <c r="H4" s="44">
        <v>12304.000000000002</v>
      </c>
      <c r="I4" s="44">
        <v>17098.000000000004</v>
      </c>
      <c r="J4" s="44">
        <v>18808.000000000011</v>
      </c>
      <c r="K4" s="44">
        <v>22534.999999999993</v>
      </c>
      <c r="L4" s="44">
        <v>22248.000000000015</v>
      </c>
      <c r="M4" s="44">
        <v>25689.000000000011</v>
      </c>
      <c r="N4" s="50">
        <v>27373.999999999993</v>
      </c>
    </row>
    <row r="5" spans="1:14" x14ac:dyDescent="0.2">
      <c r="A5" s="126"/>
      <c r="B5" s="45" t="s">
        <v>15</v>
      </c>
      <c r="C5" s="44">
        <v>20308.999999999996</v>
      </c>
      <c r="D5" s="44">
        <v>0</v>
      </c>
      <c r="E5" s="44">
        <v>0</v>
      </c>
      <c r="F5" s="44">
        <v>20307.000000000004</v>
      </c>
      <c r="G5" s="44">
        <v>19897.999999999993</v>
      </c>
      <c r="H5" s="44">
        <v>8068.9999999999973</v>
      </c>
      <c r="I5" s="44">
        <v>17818.000000000004</v>
      </c>
      <c r="J5" s="44">
        <v>16089.000000000009</v>
      </c>
      <c r="K5" s="44">
        <v>19190</v>
      </c>
      <c r="L5" s="44">
        <v>19639.999999999996</v>
      </c>
      <c r="M5" s="44">
        <v>22410.000000000004</v>
      </c>
      <c r="N5" s="50">
        <v>23609.999999999996</v>
      </c>
    </row>
    <row r="6" spans="1:14" x14ac:dyDescent="0.2">
      <c r="A6" s="126"/>
      <c r="B6" s="45" t="s">
        <v>16</v>
      </c>
      <c r="C6" s="44">
        <v>41514.000000000015</v>
      </c>
      <c r="D6" s="44">
        <v>0</v>
      </c>
      <c r="E6" s="44">
        <v>0</v>
      </c>
      <c r="F6" s="44">
        <v>41514.000000000015</v>
      </c>
      <c r="G6" s="44">
        <v>40882</v>
      </c>
      <c r="H6" s="44">
        <v>14003.000000000002</v>
      </c>
      <c r="I6" s="44">
        <v>38302.999999999942</v>
      </c>
      <c r="J6" s="44">
        <v>33221.000000000015</v>
      </c>
      <c r="K6" s="44">
        <v>42101.999999999971</v>
      </c>
      <c r="L6" s="44">
        <v>40577.999999999993</v>
      </c>
      <c r="M6" s="44">
        <v>46759.000000000015</v>
      </c>
      <c r="N6" s="50">
        <v>57854.999999999949</v>
      </c>
    </row>
    <row r="7" spans="1:14" x14ac:dyDescent="0.2">
      <c r="A7" s="126"/>
      <c r="B7" s="45" t="s">
        <v>160</v>
      </c>
      <c r="C7" s="44">
        <v>124231.00000000001</v>
      </c>
      <c r="D7" s="44">
        <v>0</v>
      </c>
      <c r="E7" s="44">
        <v>0</v>
      </c>
      <c r="F7" s="44">
        <v>123945.99999999984</v>
      </c>
      <c r="G7" s="44">
        <v>120589.00000000022</v>
      </c>
      <c r="H7" s="44">
        <v>37177.000000000007</v>
      </c>
      <c r="I7" s="44">
        <v>106210.99999999978</v>
      </c>
      <c r="J7" s="44">
        <v>100551.99999999997</v>
      </c>
      <c r="K7" s="44">
        <v>121505.99999999994</v>
      </c>
      <c r="L7" s="44">
        <v>120345.99999999996</v>
      </c>
      <c r="M7" s="44">
        <v>132527.99999999988</v>
      </c>
      <c r="N7" s="50">
        <v>123182.99999999983</v>
      </c>
    </row>
    <row r="8" spans="1:14" x14ac:dyDescent="0.2">
      <c r="A8" s="126"/>
      <c r="B8" s="45" t="s">
        <v>154</v>
      </c>
      <c r="C8" s="44">
        <v>27251.999999999993</v>
      </c>
      <c r="D8" s="44">
        <v>0</v>
      </c>
      <c r="E8" s="44">
        <v>0</v>
      </c>
      <c r="F8" s="44">
        <v>27230.000000000007</v>
      </c>
      <c r="G8" s="44">
        <v>25773</v>
      </c>
      <c r="H8" s="44">
        <v>6460.9999999999991</v>
      </c>
      <c r="I8" s="44">
        <v>23827.000000000011</v>
      </c>
      <c r="J8" s="44">
        <v>21659.999999999996</v>
      </c>
      <c r="K8" s="44">
        <v>25880.999999999989</v>
      </c>
      <c r="L8" s="44">
        <v>26372.999999999993</v>
      </c>
      <c r="M8" s="44">
        <v>31570.999999999993</v>
      </c>
      <c r="N8" s="50">
        <v>31023.999999999971</v>
      </c>
    </row>
    <row r="9" spans="1:14" x14ac:dyDescent="0.2">
      <c r="A9" s="126"/>
      <c r="B9" s="45" t="s">
        <v>8</v>
      </c>
      <c r="C9" s="44">
        <v>28137</v>
      </c>
      <c r="D9" s="44">
        <v>0</v>
      </c>
      <c r="E9" s="44">
        <v>0</v>
      </c>
      <c r="F9" s="44">
        <v>28084.000000000004</v>
      </c>
      <c r="G9" s="44">
        <v>28532.999999999993</v>
      </c>
      <c r="H9" s="44">
        <v>12655.000000000004</v>
      </c>
      <c r="I9" s="44">
        <v>27851.999999999993</v>
      </c>
      <c r="J9" s="44">
        <v>24505.999999999993</v>
      </c>
      <c r="K9" s="44">
        <v>28458.000000000007</v>
      </c>
      <c r="L9" s="44">
        <v>27939</v>
      </c>
      <c r="M9" s="44">
        <v>36048.000000000015</v>
      </c>
      <c r="N9" s="50">
        <v>42502</v>
      </c>
    </row>
    <row r="10" spans="1:14" x14ac:dyDescent="0.2">
      <c r="A10" s="126"/>
      <c r="B10" s="45" t="s">
        <v>5</v>
      </c>
      <c r="C10" s="44">
        <v>31575.999999999993</v>
      </c>
      <c r="D10" s="44">
        <v>0</v>
      </c>
      <c r="E10" s="44">
        <v>0</v>
      </c>
      <c r="F10" s="44">
        <v>31526.000000000004</v>
      </c>
      <c r="G10" s="44">
        <v>31064.999999999989</v>
      </c>
      <c r="H10" s="44">
        <v>13941</v>
      </c>
      <c r="I10" s="44">
        <v>30173.999999999996</v>
      </c>
      <c r="J10" s="44">
        <v>25620</v>
      </c>
      <c r="K10" s="44">
        <v>31031.999999999996</v>
      </c>
      <c r="L10" s="44">
        <v>30679.000000000011</v>
      </c>
      <c r="M10" s="44">
        <v>36962.000000000007</v>
      </c>
      <c r="N10" s="50">
        <v>35741.999999999964</v>
      </c>
    </row>
    <row r="11" spans="1:14" x14ac:dyDescent="0.2">
      <c r="A11" s="126"/>
      <c r="B11" s="45" t="s">
        <v>12</v>
      </c>
      <c r="C11" s="44">
        <v>33023.000000000007</v>
      </c>
      <c r="D11" s="44">
        <v>0</v>
      </c>
      <c r="E11" s="44">
        <v>0</v>
      </c>
      <c r="F11" s="44">
        <v>32430.999999999989</v>
      </c>
      <c r="G11" s="44">
        <v>33302.999999999985</v>
      </c>
      <c r="H11" s="44">
        <v>9744.9999999999982</v>
      </c>
      <c r="I11" s="44">
        <v>32503.000000000022</v>
      </c>
      <c r="J11" s="44">
        <v>28203.999999999989</v>
      </c>
      <c r="K11" s="44">
        <v>33475</v>
      </c>
      <c r="L11" s="44">
        <v>32721</v>
      </c>
      <c r="M11" s="44">
        <v>36266</v>
      </c>
      <c r="N11" s="50">
        <v>42506.999999999985</v>
      </c>
    </row>
    <row r="12" spans="1:14" x14ac:dyDescent="0.2">
      <c r="A12" s="126"/>
      <c r="B12" s="45" t="s">
        <v>17</v>
      </c>
      <c r="C12" s="44">
        <v>23897.000000000007</v>
      </c>
      <c r="D12" s="44">
        <v>0</v>
      </c>
      <c r="E12" s="44">
        <v>0</v>
      </c>
      <c r="F12" s="44">
        <v>23912.999999999996</v>
      </c>
      <c r="G12" s="44">
        <v>23827.999999999993</v>
      </c>
      <c r="H12" s="44">
        <v>10243.999999999998</v>
      </c>
      <c r="I12" s="44">
        <v>20262.000000000004</v>
      </c>
      <c r="J12" s="44">
        <v>20871.999999999985</v>
      </c>
      <c r="K12" s="44">
        <v>23964</v>
      </c>
      <c r="L12" s="44">
        <v>23883</v>
      </c>
      <c r="M12" s="44">
        <v>24794.999999999996</v>
      </c>
      <c r="N12" s="50">
        <v>30355.000000000004</v>
      </c>
    </row>
    <row r="13" spans="1:14" x14ac:dyDescent="0.2">
      <c r="A13" s="126"/>
      <c r="B13" s="45" t="s">
        <v>14</v>
      </c>
      <c r="C13" s="44">
        <v>24733.999999999996</v>
      </c>
      <c r="D13" s="44">
        <v>0</v>
      </c>
      <c r="E13" s="44">
        <v>0</v>
      </c>
      <c r="F13" s="44">
        <v>24728.000000000011</v>
      </c>
      <c r="G13" s="44">
        <v>23592.999999999996</v>
      </c>
      <c r="H13" s="44">
        <v>10996</v>
      </c>
      <c r="I13" s="44">
        <v>22502.999999999993</v>
      </c>
      <c r="J13" s="44">
        <v>19814</v>
      </c>
      <c r="K13" s="44">
        <v>24134.999999999989</v>
      </c>
      <c r="L13" s="44">
        <v>23450.999999999989</v>
      </c>
      <c r="M13" s="44">
        <v>26714.999999999985</v>
      </c>
      <c r="N13" s="50">
        <v>30533.999999999975</v>
      </c>
    </row>
    <row r="14" spans="1:14" x14ac:dyDescent="0.2">
      <c r="A14" s="126"/>
      <c r="B14" s="45" t="s">
        <v>52</v>
      </c>
      <c r="C14" s="44">
        <v>20067.000000000004</v>
      </c>
      <c r="D14" s="44">
        <v>0</v>
      </c>
      <c r="E14" s="44">
        <v>0</v>
      </c>
      <c r="F14" s="44">
        <v>19727.000000000004</v>
      </c>
      <c r="G14" s="44">
        <v>19398.999999999993</v>
      </c>
      <c r="H14" s="44">
        <v>8461.0000000000036</v>
      </c>
      <c r="I14" s="44">
        <v>19303.999999999989</v>
      </c>
      <c r="J14" s="44">
        <v>16431.999999999996</v>
      </c>
      <c r="K14" s="44">
        <v>19620.000000000007</v>
      </c>
      <c r="L14" s="44">
        <v>19339.999999999996</v>
      </c>
      <c r="M14" s="44">
        <v>25015.999999999989</v>
      </c>
      <c r="N14" s="50">
        <v>24612.999999999985</v>
      </c>
    </row>
    <row r="15" spans="1:14" x14ac:dyDescent="0.2">
      <c r="A15" s="126"/>
      <c r="B15" s="45" t="s">
        <v>18</v>
      </c>
      <c r="C15" s="44">
        <v>8953.9999999999945</v>
      </c>
      <c r="D15" s="44">
        <v>0</v>
      </c>
      <c r="E15" s="44">
        <v>0</v>
      </c>
      <c r="F15" s="44">
        <v>8931.0000000000036</v>
      </c>
      <c r="G15" s="44">
        <v>8936.9999999999982</v>
      </c>
      <c r="H15" s="44">
        <v>5057.9999999999991</v>
      </c>
      <c r="I15" s="44">
        <v>8814.0000000000018</v>
      </c>
      <c r="J15" s="44">
        <v>7436.9999999999982</v>
      </c>
      <c r="K15" s="44">
        <v>8953</v>
      </c>
      <c r="L15" s="44">
        <v>8849.9999999999982</v>
      </c>
      <c r="M15" s="44">
        <v>11153.999999999998</v>
      </c>
      <c r="N15" s="50">
        <v>13198</v>
      </c>
    </row>
    <row r="16" spans="1:14" x14ac:dyDescent="0.2">
      <c r="A16" s="126"/>
      <c r="B16" s="45" t="s">
        <v>20</v>
      </c>
      <c r="C16" s="44">
        <v>75791.000000000015</v>
      </c>
      <c r="D16" s="44">
        <v>0</v>
      </c>
      <c r="E16" s="44">
        <v>0</v>
      </c>
      <c r="F16" s="44">
        <v>75468.999999999985</v>
      </c>
      <c r="G16" s="44">
        <v>73668.000000000073</v>
      </c>
      <c r="H16" s="44">
        <v>32559.999999999975</v>
      </c>
      <c r="I16" s="44">
        <v>70455.999999999913</v>
      </c>
      <c r="J16" s="44">
        <v>59576.999999999964</v>
      </c>
      <c r="K16" s="44">
        <v>74838</v>
      </c>
      <c r="L16" s="44">
        <v>72559.999999999971</v>
      </c>
      <c r="M16" s="44">
        <v>87157</v>
      </c>
      <c r="N16" s="50">
        <v>106920.00000000006</v>
      </c>
    </row>
    <row r="17" spans="1:14" x14ac:dyDescent="0.2">
      <c r="A17" s="126"/>
      <c r="B17" s="45" t="s">
        <v>11</v>
      </c>
      <c r="C17" s="44">
        <v>19365.999999999996</v>
      </c>
      <c r="D17" s="44">
        <v>0</v>
      </c>
      <c r="E17" s="44">
        <v>0</v>
      </c>
      <c r="F17" s="44">
        <v>19331</v>
      </c>
      <c r="G17" s="44">
        <v>19268</v>
      </c>
      <c r="H17" s="44">
        <v>8403.0000000000036</v>
      </c>
      <c r="I17" s="44">
        <v>19212.999999999996</v>
      </c>
      <c r="J17" s="44">
        <v>16275</v>
      </c>
      <c r="K17" s="44">
        <v>19416.000000000004</v>
      </c>
      <c r="L17" s="44">
        <v>19234.000000000007</v>
      </c>
      <c r="M17" s="44">
        <v>22222.999999999989</v>
      </c>
      <c r="N17" s="50">
        <v>23168.999999999993</v>
      </c>
    </row>
    <row r="18" spans="1:14" x14ac:dyDescent="0.2">
      <c r="A18" s="126"/>
      <c r="B18" s="45" t="s">
        <v>13</v>
      </c>
      <c r="C18" s="44">
        <v>39555.999999999964</v>
      </c>
      <c r="D18" s="44">
        <v>0</v>
      </c>
      <c r="E18" s="44">
        <v>0</v>
      </c>
      <c r="F18" s="44">
        <v>39253.000000000007</v>
      </c>
      <c r="G18" s="44">
        <v>39281.000000000015</v>
      </c>
      <c r="H18" s="44">
        <v>19329.000000000007</v>
      </c>
      <c r="I18" s="44">
        <v>37362.000000000007</v>
      </c>
      <c r="J18" s="44">
        <v>31404.999999999964</v>
      </c>
      <c r="K18" s="44">
        <v>39872.999999999971</v>
      </c>
      <c r="L18" s="44">
        <v>39584</v>
      </c>
      <c r="M18" s="44">
        <v>48224.999999999978</v>
      </c>
      <c r="N18" s="50">
        <v>53342.999999999956</v>
      </c>
    </row>
    <row r="19" spans="1:14" x14ac:dyDescent="0.2">
      <c r="A19" s="126"/>
      <c r="B19" s="45" t="s">
        <v>48</v>
      </c>
      <c r="C19" s="44">
        <v>13167</v>
      </c>
      <c r="D19" s="44">
        <v>0</v>
      </c>
      <c r="E19" s="44">
        <v>0</v>
      </c>
      <c r="F19" s="44">
        <v>13167</v>
      </c>
      <c r="G19" s="44">
        <v>13244.000000000002</v>
      </c>
      <c r="H19" s="44">
        <v>7667.9999999999964</v>
      </c>
      <c r="I19" s="44">
        <v>13220.999999999996</v>
      </c>
      <c r="J19" s="44">
        <v>11620.999999999996</v>
      </c>
      <c r="K19" s="44">
        <v>13531</v>
      </c>
      <c r="L19" s="44">
        <v>13236</v>
      </c>
      <c r="M19" s="44">
        <v>14275.000000000004</v>
      </c>
      <c r="N19" s="50">
        <v>16342.000000000005</v>
      </c>
    </row>
    <row r="20" spans="1:14" x14ac:dyDescent="0.2">
      <c r="A20" s="126"/>
      <c r="B20" s="45" t="s">
        <v>6</v>
      </c>
      <c r="C20" s="44">
        <v>16958</v>
      </c>
      <c r="D20" s="44">
        <v>0</v>
      </c>
      <c r="E20" s="44">
        <v>0</v>
      </c>
      <c r="F20" s="44">
        <v>16940.000000000004</v>
      </c>
      <c r="G20" s="44">
        <v>16702</v>
      </c>
      <c r="H20" s="44">
        <v>5389.0000000000027</v>
      </c>
      <c r="I20" s="44">
        <v>15580.999999999998</v>
      </c>
      <c r="J20" s="44">
        <v>14538.000000000004</v>
      </c>
      <c r="K20" s="44">
        <v>16557.999999999989</v>
      </c>
      <c r="L20" s="44">
        <v>16586</v>
      </c>
      <c r="M20" s="44">
        <v>19518.000000000011</v>
      </c>
      <c r="N20" s="50">
        <v>18360.000000000004</v>
      </c>
    </row>
    <row r="21" spans="1:14" x14ac:dyDescent="0.2">
      <c r="A21" s="126"/>
      <c r="B21" s="45" t="s">
        <v>9</v>
      </c>
      <c r="C21" s="44">
        <v>21517.000000000007</v>
      </c>
      <c r="D21" s="44">
        <v>0</v>
      </c>
      <c r="E21" s="44">
        <v>0</v>
      </c>
      <c r="F21" s="44">
        <v>21222</v>
      </c>
      <c r="G21" s="44">
        <v>20731.000000000004</v>
      </c>
      <c r="H21" s="44">
        <v>10824.000000000004</v>
      </c>
      <c r="I21" s="44">
        <v>20007</v>
      </c>
      <c r="J21" s="44">
        <v>17433.999999999996</v>
      </c>
      <c r="K21" s="44">
        <v>20896.999999999993</v>
      </c>
      <c r="L21" s="44">
        <v>20600.999999999996</v>
      </c>
      <c r="M21" s="44">
        <v>26041.000000000018</v>
      </c>
      <c r="N21" s="50">
        <v>30725.999999999978</v>
      </c>
    </row>
    <row r="22" spans="1:14" x14ac:dyDescent="0.2">
      <c r="A22" s="126"/>
      <c r="B22" s="45" t="s">
        <v>7</v>
      </c>
      <c r="C22" s="44">
        <v>22923.000000000004</v>
      </c>
      <c r="D22" s="44">
        <v>0</v>
      </c>
      <c r="E22" s="44">
        <v>0</v>
      </c>
      <c r="F22" s="44">
        <v>22920.999999999996</v>
      </c>
      <c r="G22" s="44">
        <v>22637.000000000004</v>
      </c>
      <c r="H22" s="44">
        <v>6979.0000000000045</v>
      </c>
      <c r="I22" s="44">
        <v>16939.999999999993</v>
      </c>
      <c r="J22" s="44">
        <v>15623.999999999993</v>
      </c>
      <c r="K22" s="44">
        <v>22489.000000000018</v>
      </c>
      <c r="L22" s="44">
        <v>22424.999999999989</v>
      </c>
      <c r="M22" s="44">
        <v>24221.999999999996</v>
      </c>
      <c r="N22" s="50">
        <v>20053</v>
      </c>
    </row>
    <row r="23" spans="1:14" ht="13.5" thickBot="1" x14ac:dyDescent="0.25">
      <c r="A23" s="127"/>
      <c r="B23" s="47" t="s">
        <v>4</v>
      </c>
      <c r="C23" s="51">
        <v>650055.00000000035</v>
      </c>
      <c r="D23" s="51">
        <v>0</v>
      </c>
      <c r="E23" s="51">
        <v>0</v>
      </c>
      <c r="F23" s="51">
        <v>647238.00000000116</v>
      </c>
      <c r="G23" s="51">
        <v>637442.99999999779</v>
      </c>
      <c r="H23" s="51">
        <v>253565.00000000026</v>
      </c>
      <c r="I23" s="51">
        <v>589862.99999999895</v>
      </c>
      <c r="J23" s="51">
        <v>528655.00000000035</v>
      </c>
      <c r="K23" s="51">
        <v>642719.00000000035</v>
      </c>
      <c r="L23" s="51">
        <v>634365.00000000151</v>
      </c>
      <c r="M23" s="51">
        <v>736472.00000000093</v>
      </c>
      <c r="N23" s="51">
        <v>790087.00000000256</v>
      </c>
    </row>
    <row r="24" spans="1:14" ht="12.75" customHeight="1" x14ac:dyDescent="0.2">
      <c r="A24" s="125" t="s">
        <v>83</v>
      </c>
      <c r="B24" s="46" t="s">
        <v>46</v>
      </c>
      <c r="C24" s="48">
        <v>27514.999999999996</v>
      </c>
      <c r="D24" s="48">
        <v>0</v>
      </c>
      <c r="E24" s="48">
        <v>0</v>
      </c>
      <c r="F24" s="48">
        <v>27324.000000000022</v>
      </c>
      <c r="G24" s="48">
        <v>27425.999999999993</v>
      </c>
      <c r="H24" s="48">
        <v>6317.0000000000064</v>
      </c>
      <c r="I24" s="48">
        <v>27425.999999999993</v>
      </c>
      <c r="J24" s="48">
        <v>22419.000000000018</v>
      </c>
      <c r="K24" s="48">
        <v>27410.000000000015</v>
      </c>
      <c r="L24" s="48">
        <v>27424.000000000004</v>
      </c>
      <c r="M24" s="48">
        <v>29873.999999999982</v>
      </c>
      <c r="N24" s="49">
        <v>36150.000000000015</v>
      </c>
    </row>
    <row r="25" spans="1:14" x14ac:dyDescent="0.2">
      <c r="A25" s="126"/>
      <c r="B25" s="45" t="s">
        <v>10</v>
      </c>
      <c r="C25" s="44">
        <v>18150.000000000007</v>
      </c>
      <c r="D25" s="44">
        <v>0</v>
      </c>
      <c r="E25" s="44">
        <v>0</v>
      </c>
      <c r="F25" s="44">
        <v>17993.999999999996</v>
      </c>
      <c r="G25" s="44">
        <v>18134.999999999996</v>
      </c>
      <c r="H25" s="44">
        <v>7362.9999999999991</v>
      </c>
      <c r="I25" s="44">
        <v>15309.000000000007</v>
      </c>
      <c r="J25" s="44">
        <v>14948.000000000016</v>
      </c>
      <c r="K25" s="44">
        <v>18125.000000000007</v>
      </c>
      <c r="L25" s="44">
        <v>18088.999999999993</v>
      </c>
      <c r="M25" s="44">
        <v>21324.000000000004</v>
      </c>
      <c r="N25" s="50">
        <v>25997.000000000004</v>
      </c>
    </row>
    <row r="26" spans="1:14" x14ac:dyDescent="0.2">
      <c r="A26" s="126"/>
      <c r="B26" s="45" t="s">
        <v>15</v>
      </c>
      <c r="C26" s="44">
        <v>16052</v>
      </c>
      <c r="D26" s="44">
        <v>0</v>
      </c>
      <c r="E26" s="44">
        <v>0</v>
      </c>
      <c r="F26" s="44">
        <v>16279.999999999996</v>
      </c>
      <c r="G26" s="44">
        <v>16270.999999999995</v>
      </c>
      <c r="H26" s="44">
        <v>2806.0000000000014</v>
      </c>
      <c r="I26" s="44">
        <v>16248.000000000002</v>
      </c>
      <c r="J26" s="44">
        <v>13434.999999999998</v>
      </c>
      <c r="K26" s="44">
        <v>16278.999999999998</v>
      </c>
      <c r="L26" s="44">
        <v>16280.000000000002</v>
      </c>
      <c r="M26" s="44">
        <v>17782.000000000004</v>
      </c>
      <c r="N26" s="50">
        <v>22463.999999999993</v>
      </c>
    </row>
    <row r="27" spans="1:14" x14ac:dyDescent="0.2">
      <c r="A27" s="126"/>
      <c r="B27" s="45" t="s">
        <v>16</v>
      </c>
      <c r="C27" s="44">
        <v>34883.999999999964</v>
      </c>
      <c r="D27" s="44">
        <v>0</v>
      </c>
      <c r="E27" s="44">
        <v>0</v>
      </c>
      <c r="F27" s="44">
        <v>34883.999999999964</v>
      </c>
      <c r="G27" s="44">
        <v>34826.999999999971</v>
      </c>
      <c r="H27" s="44">
        <v>7209.0000000000036</v>
      </c>
      <c r="I27" s="44">
        <v>34508.999999999978</v>
      </c>
      <c r="J27" s="44">
        <v>28049.000000000018</v>
      </c>
      <c r="K27" s="44">
        <v>34971.000000000029</v>
      </c>
      <c r="L27" s="44">
        <v>34811.999999999956</v>
      </c>
      <c r="M27" s="44">
        <v>36969</v>
      </c>
      <c r="N27" s="50">
        <v>54733.999999999964</v>
      </c>
    </row>
    <row r="28" spans="1:14" x14ac:dyDescent="0.2">
      <c r="A28" s="126"/>
      <c r="B28" s="45" t="s">
        <v>160</v>
      </c>
      <c r="C28" s="44">
        <v>98077</v>
      </c>
      <c r="D28" s="44">
        <v>0</v>
      </c>
      <c r="E28" s="44">
        <v>0</v>
      </c>
      <c r="F28" s="44">
        <v>97746.000000000058</v>
      </c>
      <c r="G28" s="44">
        <v>97604.000000000015</v>
      </c>
      <c r="H28" s="44">
        <v>23061.000000000011</v>
      </c>
      <c r="I28" s="44">
        <v>92144.999999999913</v>
      </c>
      <c r="J28" s="44">
        <v>83270.999999999956</v>
      </c>
      <c r="K28" s="44">
        <v>97445.000000000073</v>
      </c>
      <c r="L28" s="44">
        <v>97691.999999999869</v>
      </c>
      <c r="M28" s="44">
        <v>109442.00000000003</v>
      </c>
      <c r="N28" s="50">
        <v>117197.00000000007</v>
      </c>
    </row>
    <row r="29" spans="1:14" x14ac:dyDescent="0.2">
      <c r="A29" s="126"/>
      <c r="B29" s="45" t="s">
        <v>154</v>
      </c>
      <c r="C29" s="44">
        <v>20836.999999999993</v>
      </c>
      <c r="D29" s="44">
        <v>0</v>
      </c>
      <c r="E29" s="44">
        <v>0</v>
      </c>
      <c r="F29" s="44">
        <v>20836.999999999993</v>
      </c>
      <c r="G29" s="44">
        <v>20808.999999999996</v>
      </c>
      <c r="H29" s="44">
        <v>3759.9999999999986</v>
      </c>
      <c r="I29" s="44">
        <v>20693.000000000015</v>
      </c>
      <c r="J29" s="44">
        <v>17148.000000000007</v>
      </c>
      <c r="K29" s="44">
        <v>20831.999999999985</v>
      </c>
      <c r="L29" s="44">
        <v>20831.999999999985</v>
      </c>
      <c r="M29" s="44">
        <v>23978</v>
      </c>
      <c r="N29" s="50">
        <v>28493.000000000007</v>
      </c>
    </row>
    <row r="30" spans="1:14" x14ac:dyDescent="0.2">
      <c r="A30" s="126"/>
      <c r="B30" s="45" t="s">
        <v>8</v>
      </c>
      <c r="C30" s="44">
        <v>23222</v>
      </c>
      <c r="D30" s="44">
        <v>0</v>
      </c>
      <c r="E30" s="44">
        <v>0</v>
      </c>
      <c r="F30" s="44">
        <v>23225.999999999996</v>
      </c>
      <c r="G30" s="44">
        <v>23213.000000000004</v>
      </c>
      <c r="H30" s="44">
        <v>4965.0000000000009</v>
      </c>
      <c r="I30" s="44">
        <v>23085.999999999993</v>
      </c>
      <c r="J30" s="44">
        <v>19105.000000000004</v>
      </c>
      <c r="K30" s="44">
        <v>23225.999999999996</v>
      </c>
      <c r="L30" s="44">
        <v>23121.999999999993</v>
      </c>
      <c r="M30" s="44">
        <v>27856.999999999996</v>
      </c>
      <c r="N30" s="50">
        <v>37051.000000000015</v>
      </c>
    </row>
    <row r="31" spans="1:14" x14ac:dyDescent="0.2">
      <c r="A31" s="126"/>
      <c r="B31" s="45" t="s">
        <v>5</v>
      </c>
      <c r="C31" s="44">
        <v>26902</v>
      </c>
      <c r="D31" s="44">
        <v>0</v>
      </c>
      <c r="E31" s="44">
        <v>0</v>
      </c>
      <c r="F31" s="44">
        <v>26879.999999999996</v>
      </c>
      <c r="G31" s="44">
        <v>26787.999999999996</v>
      </c>
      <c r="H31" s="44">
        <v>6149.0000000000027</v>
      </c>
      <c r="I31" s="44">
        <v>26819.000000000007</v>
      </c>
      <c r="J31" s="44">
        <v>22318.000000000007</v>
      </c>
      <c r="K31" s="44">
        <v>26725.000000000011</v>
      </c>
      <c r="L31" s="44">
        <v>26692.999999999985</v>
      </c>
      <c r="M31" s="44">
        <v>30930.999999999985</v>
      </c>
      <c r="N31" s="50">
        <v>35173.999999999985</v>
      </c>
    </row>
    <row r="32" spans="1:14" x14ac:dyDescent="0.2">
      <c r="A32" s="126"/>
      <c r="B32" s="45" t="s">
        <v>12</v>
      </c>
      <c r="C32" s="44">
        <v>29136.999999999985</v>
      </c>
      <c r="D32" s="44">
        <v>0</v>
      </c>
      <c r="E32" s="44">
        <v>0</v>
      </c>
      <c r="F32" s="44">
        <v>28935</v>
      </c>
      <c r="G32" s="44">
        <v>28932</v>
      </c>
      <c r="H32" s="44">
        <v>5975.9999999999991</v>
      </c>
      <c r="I32" s="44">
        <v>28919.000000000036</v>
      </c>
      <c r="J32" s="44">
        <v>24166.000000000007</v>
      </c>
      <c r="K32" s="44">
        <v>29110.000000000015</v>
      </c>
      <c r="L32" s="44">
        <v>29117.999999999985</v>
      </c>
      <c r="M32" s="44">
        <v>31691.999999999996</v>
      </c>
      <c r="N32" s="50">
        <v>39449</v>
      </c>
    </row>
    <row r="33" spans="1:14" x14ac:dyDescent="0.2">
      <c r="A33" s="126"/>
      <c r="B33" s="45" t="s">
        <v>17</v>
      </c>
      <c r="C33" s="44">
        <v>16228.000000000011</v>
      </c>
      <c r="D33" s="44">
        <v>0</v>
      </c>
      <c r="E33" s="44">
        <v>0</v>
      </c>
      <c r="F33" s="44">
        <v>16228.000000000011</v>
      </c>
      <c r="G33" s="44">
        <v>16217.000000000016</v>
      </c>
      <c r="H33" s="44">
        <v>2797.0000000000009</v>
      </c>
      <c r="I33" s="44">
        <v>15931.999999999996</v>
      </c>
      <c r="J33" s="44">
        <v>13378.000000000004</v>
      </c>
      <c r="K33" s="44">
        <v>16224.999999999996</v>
      </c>
      <c r="L33" s="44">
        <v>16211.000000000007</v>
      </c>
      <c r="M33" s="44">
        <v>16105.999999999996</v>
      </c>
      <c r="N33" s="50">
        <v>22119.999999999996</v>
      </c>
    </row>
    <row r="34" spans="1:14" x14ac:dyDescent="0.2">
      <c r="A34" s="126"/>
      <c r="B34" s="45" t="s">
        <v>14</v>
      </c>
      <c r="C34" s="44">
        <v>19963.000000000011</v>
      </c>
      <c r="D34" s="44">
        <v>0</v>
      </c>
      <c r="E34" s="44">
        <v>0</v>
      </c>
      <c r="F34" s="44">
        <v>19963.000000000011</v>
      </c>
      <c r="G34" s="44">
        <v>19939.000000000018</v>
      </c>
      <c r="H34" s="44">
        <v>4707</v>
      </c>
      <c r="I34" s="44">
        <v>19897.000000000007</v>
      </c>
      <c r="J34" s="44">
        <v>16360.000000000005</v>
      </c>
      <c r="K34" s="44">
        <v>20082</v>
      </c>
      <c r="L34" s="44">
        <v>19831.000000000015</v>
      </c>
      <c r="M34" s="44">
        <v>21750.000000000011</v>
      </c>
      <c r="N34" s="50">
        <v>29045.000000000011</v>
      </c>
    </row>
    <row r="35" spans="1:14" x14ac:dyDescent="0.2">
      <c r="A35" s="126"/>
      <c r="B35" s="45" t="s">
        <v>52</v>
      </c>
      <c r="C35" s="44">
        <v>16813.999999999996</v>
      </c>
      <c r="D35" s="44">
        <v>0</v>
      </c>
      <c r="E35" s="44">
        <v>0</v>
      </c>
      <c r="F35" s="44">
        <v>16804</v>
      </c>
      <c r="G35" s="44">
        <v>16801.000000000004</v>
      </c>
      <c r="H35" s="44">
        <v>4700</v>
      </c>
      <c r="I35" s="44">
        <v>16782.999999999993</v>
      </c>
      <c r="J35" s="44">
        <v>13907.999999999982</v>
      </c>
      <c r="K35" s="44">
        <v>16883.999999999993</v>
      </c>
      <c r="L35" s="44">
        <v>16805</v>
      </c>
      <c r="M35" s="44">
        <v>22066.000000000004</v>
      </c>
      <c r="N35" s="50">
        <v>24236.000000000004</v>
      </c>
    </row>
    <row r="36" spans="1:14" x14ac:dyDescent="0.2">
      <c r="A36" s="126"/>
      <c r="B36" s="45" t="s">
        <v>18</v>
      </c>
      <c r="C36" s="44">
        <v>8037.0000000000009</v>
      </c>
      <c r="D36" s="44">
        <v>0</v>
      </c>
      <c r="E36" s="44">
        <v>0</v>
      </c>
      <c r="F36" s="44">
        <v>7934</v>
      </c>
      <c r="G36" s="44">
        <v>7939.9999999999964</v>
      </c>
      <c r="H36" s="44">
        <v>2100.0000000000005</v>
      </c>
      <c r="I36" s="44">
        <v>7917.0000000000027</v>
      </c>
      <c r="J36" s="44">
        <v>6431</v>
      </c>
      <c r="K36" s="44">
        <v>8036.0000000000018</v>
      </c>
      <c r="L36" s="44">
        <v>8032.0000000000018</v>
      </c>
      <c r="M36" s="44">
        <v>9794.0000000000055</v>
      </c>
      <c r="N36" s="50">
        <v>12797.999999999998</v>
      </c>
    </row>
    <row r="37" spans="1:14" x14ac:dyDescent="0.2">
      <c r="A37" s="126"/>
      <c r="B37" s="45" t="s">
        <v>20</v>
      </c>
      <c r="C37" s="44">
        <v>65591.999999999985</v>
      </c>
      <c r="D37" s="44">
        <v>0</v>
      </c>
      <c r="E37" s="44">
        <v>0</v>
      </c>
      <c r="F37" s="44">
        <v>65334.000000000029</v>
      </c>
      <c r="G37" s="44">
        <v>65584.999999999956</v>
      </c>
      <c r="H37" s="44">
        <v>19552.000000000011</v>
      </c>
      <c r="I37" s="44">
        <v>64117.000000000022</v>
      </c>
      <c r="J37" s="44">
        <v>52603.000000000015</v>
      </c>
      <c r="K37" s="44">
        <v>65734.999999999956</v>
      </c>
      <c r="L37" s="44">
        <v>65278.000000000044</v>
      </c>
      <c r="M37" s="44">
        <v>77891.000000000044</v>
      </c>
      <c r="N37" s="50">
        <v>103277</v>
      </c>
    </row>
    <row r="38" spans="1:14" x14ac:dyDescent="0.2">
      <c r="A38" s="126"/>
      <c r="B38" s="45" t="s">
        <v>11</v>
      </c>
      <c r="C38" s="44">
        <v>14494.000000000004</v>
      </c>
      <c r="D38" s="44">
        <v>0</v>
      </c>
      <c r="E38" s="44">
        <v>0</v>
      </c>
      <c r="F38" s="44">
        <v>14455.000000000002</v>
      </c>
      <c r="G38" s="44">
        <v>14502.000000000004</v>
      </c>
      <c r="H38" s="44">
        <v>2906.0000000000005</v>
      </c>
      <c r="I38" s="44">
        <v>14470.999999999991</v>
      </c>
      <c r="J38" s="44">
        <v>11817.999999999995</v>
      </c>
      <c r="K38" s="44">
        <v>14450.000000000011</v>
      </c>
      <c r="L38" s="44">
        <v>14502.000000000005</v>
      </c>
      <c r="M38" s="44">
        <v>16316.999999999995</v>
      </c>
      <c r="N38" s="50">
        <v>20653.000000000004</v>
      </c>
    </row>
    <row r="39" spans="1:14" x14ac:dyDescent="0.2">
      <c r="A39" s="126"/>
      <c r="B39" s="45" t="s">
        <v>13</v>
      </c>
      <c r="C39" s="44">
        <v>30726.999999999971</v>
      </c>
      <c r="D39" s="44">
        <v>0</v>
      </c>
      <c r="E39" s="44">
        <v>0</v>
      </c>
      <c r="F39" s="44">
        <v>30602.000000000004</v>
      </c>
      <c r="G39" s="44">
        <v>30678.999999999971</v>
      </c>
      <c r="H39" s="44">
        <v>9669.0000000000073</v>
      </c>
      <c r="I39" s="44">
        <v>30632.000000000015</v>
      </c>
      <c r="J39" s="44">
        <v>24919.999999999975</v>
      </c>
      <c r="K39" s="44">
        <v>30800.999999999993</v>
      </c>
      <c r="L39" s="44">
        <v>30680.999999999989</v>
      </c>
      <c r="M39" s="44">
        <v>39799.999999999985</v>
      </c>
      <c r="N39" s="50">
        <v>47620.999999999978</v>
      </c>
    </row>
    <row r="40" spans="1:14" x14ac:dyDescent="0.2">
      <c r="A40" s="126"/>
      <c r="B40" s="45" t="s">
        <v>48</v>
      </c>
      <c r="C40" s="44">
        <v>11344.000000000002</v>
      </c>
      <c r="D40" s="44">
        <v>0</v>
      </c>
      <c r="E40" s="44">
        <v>0</v>
      </c>
      <c r="F40" s="44">
        <v>11339.999999999996</v>
      </c>
      <c r="G40" s="44">
        <v>11313.999999999996</v>
      </c>
      <c r="H40" s="44">
        <v>2360.9999999999977</v>
      </c>
      <c r="I40" s="44">
        <v>11312.999999999995</v>
      </c>
      <c r="J40" s="44">
        <v>9250</v>
      </c>
      <c r="K40" s="44">
        <v>11339.999999999996</v>
      </c>
      <c r="L40" s="44">
        <v>11326.000000000007</v>
      </c>
      <c r="M40" s="44">
        <v>11977.999999999998</v>
      </c>
      <c r="N40" s="50">
        <v>15620.000000000009</v>
      </c>
    </row>
    <row r="41" spans="1:14" x14ac:dyDescent="0.2">
      <c r="A41" s="126"/>
      <c r="B41" s="45" t="s">
        <v>6</v>
      </c>
      <c r="C41" s="44">
        <v>13465.999999999991</v>
      </c>
      <c r="D41" s="44">
        <v>0</v>
      </c>
      <c r="E41" s="44">
        <v>0</v>
      </c>
      <c r="F41" s="44">
        <v>13465.999999999991</v>
      </c>
      <c r="G41" s="44">
        <v>13422.999999999996</v>
      </c>
      <c r="H41" s="44">
        <v>3080.0000000000009</v>
      </c>
      <c r="I41" s="44">
        <v>13323.999999999998</v>
      </c>
      <c r="J41" s="44">
        <v>11366.000000000004</v>
      </c>
      <c r="K41" s="44">
        <v>13466.999999999995</v>
      </c>
      <c r="L41" s="44">
        <v>13464.999999999993</v>
      </c>
      <c r="M41" s="44">
        <v>15763.999999999993</v>
      </c>
      <c r="N41" s="50">
        <v>17675.000000000004</v>
      </c>
    </row>
    <row r="42" spans="1:14" x14ac:dyDescent="0.2">
      <c r="A42" s="126"/>
      <c r="B42" s="45" t="s">
        <v>9</v>
      </c>
      <c r="C42" s="44">
        <v>17267.000000000004</v>
      </c>
      <c r="D42" s="44">
        <v>0</v>
      </c>
      <c r="E42" s="44">
        <v>0</v>
      </c>
      <c r="F42" s="44">
        <v>17164</v>
      </c>
      <c r="G42" s="44">
        <v>17260.999999999982</v>
      </c>
      <c r="H42" s="44">
        <v>4515</v>
      </c>
      <c r="I42" s="44">
        <v>17266.000000000004</v>
      </c>
      <c r="J42" s="44">
        <v>14305.000000000011</v>
      </c>
      <c r="K42" s="44">
        <v>17250.000000000007</v>
      </c>
      <c r="L42" s="44">
        <v>17257.000000000004</v>
      </c>
      <c r="M42" s="44">
        <v>21687</v>
      </c>
      <c r="N42" s="50">
        <v>29106.000000000011</v>
      </c>
    </row>
    <row r="43" spans="1:14" x14ac:dyDescent="0.2">
      <c r="A43" s="126"/>
      <c r="B43" s="45" t="s">
        <v>7</v>
      </c>
      <c r="C43" s="44">
        <v>13045.999999999996</v>
      </c>
      <c r="D43" s="44">
        <v>0</v>
      </c>
      <c r="E43" s="44">
        <v>0</v>
      </c>
      <c r="F43" s="44">
        <v>13045.999999999996</v>
      </c>
      <c r="G43" s="44">
        <v>13024.999999999996</v>
      </c>
      <c r="H43" s="44">
        <v>2378</v>
      </c>
      <c r="I43" s="44">
        <v>12994.000000000002</v>
      </c>
      <c r="J43" s="44">
        <v>10770.999999999995</v>
      </c>
      <c r="K43" s="44">
        <v>13046.000000000002</v>
      </c>
      <c r="L43" s="44">
        <v>13032.999999999993</v>
      </c>
      <c r="M43" s="44">
        <v>13692</v>
      </c>
      <c r="N43" s="50">
        <v>18872.999999999996</v>
      </c>
    </row>
    <row r="44" spans="1:14" ht="13.5" thickBot="1" x14ac:dyDescent="0.25">
      <c r="A44" s="127"/>
      <c r="B44" s="47" t="s">
        <v>4</v>
      </c>
      <c r="C44" s="51">
        <v>521754.00000000111</v>
      </c>
      <c r="D44" s="51">
        <v>0</v>
      </c>
      <c r="E44" s="51">
        <v>0</v>
      </c>
      <c r="F44" s="51">
        <v>520441.99999999983</v>
      </c>
      <c r="G44" s="51">
        <v>520691</v>
      </c>
      <c r="H44" s="51">
        <v>126371.00000000039</v>
      </c>
      <c r="I44" s="51">
        <v>509799.99999999895</v>
      </c>
      <c r="J44" s="51">
        <v>429969.00000000035</v>
      </c>
      <c r="K44" s="51">
        <v>521438.99999999965</v>
      </c>
      <c r="L44" s="51">
        <v>520483.00000000029</v>
      </c>
      <c r="M44" s="51">
        <v>596694.0000000007</v>
      </c>
      <c r="N44" s="51">
        <v>737733.00000000012</v>
      </c>
    </row>
    <row r="45" spans="1:14" x14ac:dyDescent="0.2">
      <c r="A45" s="125" t="s">
        <v>84</v>
      </c>
      <c r="B45" s="46" t="s">
        <v>46</v>
      </c>
      <c r="C45" s="48">
        <v>6580.9999999999982</v>
      </c>
      <c r="D45" s="48">
        <v>6053.0000000000018</v>
      </c>
      <c r="E45" s="48">
        <v>716.99999999999966</v>
      </c>
      <c r="F45" s="48">
        <v>2212</v>
      </c>
      <c r="G45" s="48">
        <v>6111.9999999999973</v>
      </c>
      <c r="H45" s="48">
        <v>247</v>
      </c>
      <c r="I45" s="48">
        <v>534.00000000000011</v>
      </c>
      <c r="J45" s="48">
        <v>135</v>
      </c>
      <c r="K45" s="48">
        <v>12145</v>
      </c>
      <c r="L45" s="48">
        <v>2213.0000000000009</v>
      </c>
      <c r="M45" s="48">
        <v>179.99999999999991</v>
      </c>
      <c r="N45" s="49">
        <v>532.00000000000034</v>
      </c>
    </row>
    <row r="46" spans="1:14" x14ac:dyDescent="0.2">
      <c r="A46" s="126"/>
      <c r="B46" s="45" t="s">
        <v>10</v>
      </c>
      <c r="C46" s="44">
        <v>3964.0000000000023</v>
      </c>
      <c r="D46" s="44">
        <v>2949.0000000000009</v>
      </c>
      <c r="E46" s="44">
        <v>781</v>
      </c>
      <c r="F46" s="44">
        <v>971.99999999999977</v>
      </c>
      <c r="G46" s="44">
        <v>4346</v>
      </c>
      <c r="H46" s="44">
        <v>562.00000000000011</v>
      </c>
      <c r="I46" s="44">
        <v>464.00000000000011</v>
      </c>
      <c r="J46" s="44">
        <v>522.00000000000011</v>
      </c>
      <c r="K46" s="44">
        <v>8397.0000000000018</v>
      </c>
      <c r="L46" s="44">
        <v>783.00000000000011</v>
      </c>
      <c r="M46" s="44">
        <v>575.00000000000011</v>
      </c>
      <c r="N46" s="50">
        <v>673.00000000000011</v>
      </c>
    </row>
    <row r="47" spans="1:14" x14ac:dyDescent="0.2">
      <c r="A47" s="126"/>
      <c r="B47" s="45" t="s">
        <v>15</v>
      </c>
      <c r="C47" s="44">
        <v>2437.0000000000014</v>
      </c>
      <c r="D47" s="44">
        <v>2067.9999999999986</v>
      </c>
      <c r="E47" s="44">
        <v>365</v>
      </c>
      <c r="F47" s="44">
        <v>444.99999999999977</v>
      </c>
      <c r="G47" s="44">
        <v>2168</v>
      </c>
      <c r="H47" s="44">
        <v>121</v>
      </c>
      <c r="I47" s="44">
        <v>364</v>
      </c>
      <c r="J47" s="44">
        <v>107</v>
      </c>
      <c r="K47" s="44">
        <v>4092.9999999999973</v>
      </c>
      <c r="L47" s="44">
        <v>571.00000000000011</v>
      </c>
      <c r="M47" s="44">
        <v>386.99999999999983</v>
      </c>
      <c r="N47" s="50">
        <v>561.99999999999966</v>
      </c>
    </row>
    <row r="48" spans="1:14" x14ac:dyDescent="0.2">
      <c r="A48" s="126"/>
      <c r="B48" s="45" t="s">
        <v>16</v>
      </c>
      <c r="C48" s="44">
        <v>7097.9999999999991</v>
      </c>
      <c r="D48" s="44">
        <v>5934.0000000000064</v>
      </c>
      <c r="E48" s="44">
        <v>1160.0000000000014</v>
      </c>
      <c r="F48" s="44">
        <v>2109.0000000000005</v>
      </c>
      <c r="G48" s="44">
        <v>5085.9999999999991</v>
      </c>
      <c r="H48" s="44">
        <v>456.00000000000006</v>
      </c>
      <c r="I48" s="44">
        <v>578.00000000000011</v>
      </c>
      <c r="J48" s="44">
        <v>205</v>
      </c>
      <c r="K48" s="44">
        <v>12279</v>
      </c>
      <c r="L48" s="44">
        <v>1683.0000000000002</v>
      </c>
      <c r="M48" s="44">
        <v>1923.0000000000009</v>
      </c>
      <c r="N48" s="50">
        <v>3195.0000000000036</v>
      </c>
    </row>
    <row r="49" spans="1:14" x14ac:dyDescent="0.2">
      <c r="A49" s="126"/>
      <c r="B49" s="45" t="s">
        <v>160</v>
      </c>
      <c r="C49" s="44">
        <v>17402.000000000015</v>
      </c>
      <c r="D49" s="44">
        <v>14276.999999999984</v>
      </c>
      <c r="E49" s="44">
        <v>3356.0000000000005</v>
      </c>
      <c r="F49" s="44">
        <v>7239.0000000000045</v>
      </c>
      <c r="G49" s="44">
        <v>16041</v>
      </c>
      <c r="H49" s="44">
        <v>716</v>
      </c>
      <c r="I49" s="44">
        <v>1124.9999999999993</v>
      </c>
      <c r="J49" s="44">
        <v>516.00000000000034</v>
      </c>
      <c r="K49" s="44">
        <v>33363.000000000022</v>
      </c>
      <c r="L49" s="44">
        <v>7329.9999999999964</v>
      </c>
      <c r="M49" s="44">
        <v>815.99999999999977</v>
      </c>
      <c r="N49" s="50">
        <v>1751.9999999999984</v>
      </c>
    </row>
    <row r="50" spans="1:14" x14ac:dyDescent="0.2">
      <c r="A50" s="126"/>
      <c r="B50" s="45" t="s">
        <v>154</v>
      </c>
      <c r="C50" s="44">
        <v>3956.0000000000005</v>
      </c>
      <c r="D50" s="44">
        <v>3524.9999999999991</v>
      </c>
      <c r="E50" s="44">
        <v>589.00000000000023</v>
      </c>
      <c r="F50" s="44">
        <v>1670.9999999999998</v>
      </c>
      <c r="G50" s="44">
        <v>2328.9999999999991</v>
      </c>
      <c r="H50" s="44">
        <v>101.00000000000007</v>
      </c>
      <c r="I50" s="44">
        <v>336.99999999999989</v>
      </c>
      <c r="J50" s="44">
        <v>119.00000000000001</v>
      </c>
      <c r="K50" s="44">
        <v>5797.0000000000009</v>
      </c>
      <c r="L50" s="44">
        <v>1612.0000000000002</v>
      </c>
      <c r="M50" s="44">
        <v>151</v>
      </c>
      <c r="N50" s="50">
        <v>340.00000000000028</v>
      </c>
    </row>
    <row r="51" spans="1:14" x14ac:dyDescent="0.2">
      <c r="A51" s="126"/>
      <c r="B51" s="45" t="s">
        <v>8</v>
      </c>
      <c r="C51" s="44">
        <v>5249.9999999999982</v>
      </c>
      <c r="D51" s="44">
        <v>4916.0000000000009</v>
      </c>
      <c r="E51" s="44">
        <v>770.00000000000034</v>
      </c>
      <c r="F51" s="44">
        <v>1891.9999999999993</v>
      </c>
      <c r="G51" s="44">
        <v>3546.0000000000014</v>
      </c>
      <c r="H51" s="44">
        <v>259.00000000000006</v>
      </c>
      <c r="I51" s="44">
        <v>396.00000000000017</v>
      </c>
      <c r="J51" s="44">
        <v>232</v>
      </c>
      <c r="K51" s="44">
        <v>11099.999999999996</v>
      </c>
      <c r="L51" s="44">
        <v>1312.9999999999995</v>
      </c>
      <c r="M51" s="44">
        <v>220.00000000000006</v>
      </c>
      <c r="N51" s="50">
        <v>477</v>
      </c>
    </row>
    <row r="52" spans="1:14" x14ac:dyDescent="0.2">
      <c r="A52" s="126"/>
      <c r="B52" s="45" t="s">
        <v>5</v>
      </c>
      <c r="C52" s="44">
        <v>6247.9999999999945</v>
      </c>
      <c r="D52" s="44">
        <v>5573</v>
      </c>
      <c r="E52" s="44">
        <v>835</v>
      </c>
      <c r="F52" s="44">
        <v>2735.9999999999991</v>
      </c>
      <c r="G52" s="44">
        <v>3634</v>
      </c>
      <c r="H52" s="44">
        <v>245</v>
      </c>
      <c r="I52" s="44">
        <v>445.00000000000006</v>
      </c>
      <c r="J52" s="44">
        <v>98</v>
      </c>
      <c r="K52" s="44">
        <v>8390.9999999999982</v>
      </c>
      <c r="L52" s="44">
        <v>2037.9999999999993</v>
      </c>
      <c r="M52" s="44">
        <v>187.00000000000014</v>
      </c>
      <c r="N52" s="50">
        <v>359</v>
      </c>
    </row>
    <row r="53" spans="1:14" x14ac:dyDescent="0.2">
      <c r="A53" s="126"/>
      <c r="B53" s="45" t="s">
        <v>12</v>
      </c>
      <c r="C53" s="44">
        <v>4068.0000000000045</v>
      </c>
      <c r="D53" s="44">
        <v>3475.0000000000005</v>
      </c>
      <c r="E53" s="44">
        <v>920.99999999999977</v>
      </c>
      <c r="F53" s="44">
        <v>1014.0000000000005</v>
      </c>
      <c r="G53" s="44">
        <v>3927.9999999999982</v>
      </c>
      <c r="H53" s="44">
        <v>163.00000000000009</v>
      </c>
      <c r="I53" s="44">
        <v>515.00000000000011</v>
      </c>
      <c r="J53" s="44">
        <v>411.00000000000011</v>
      </c>
      <c r="K53" s="44">
        <v>9625.0000000000055</v>
      </c>
      <c r="L53" s="44">
        <v>794.00000000000011</v>
      </c>
      <c r="M53" s="44">
        <v>1366.0000000000011</v>
      </c>
      <c r="N53" s="50">
        <v>795.00000000000011</v>
      </c>
    </row>
    <row r="54" spans="1:14" x14ac:dyDescent="0.2">
      <c r="A54" s="126"/>
      <c r="B54" s="45" t="s">
        <v>17</v>
      </c>
      <c r="C54" s="44">
        <v>4792</v>
      </c>
      <c r="D54" s="44">
        <v>4211.9999999999991</v>
      </c>
      <c r="E54" s="44">
        <v>685.00000000000011</v>
      </c>
      <c r="F54" s="44">
        <v>839.00000000000023</v>
      </c>
      <c r="G54" s="44">
        <v>4425.0000000000027</v>
      </c>
      <c r="H54" s="44">
        <v>223.99999999999991</v>
      </c>
      <c r="I54" s="44">
        <v>355</v>
      </c>
      <c r="J54" s="44">
        <v>445.0000000000004</v>
      </c>
      <c r="K54" s="44">
        <v>7862.9999999999982</v>
      </c>
      <c r="L54" s="44">
        <v>1715.9999999999995</v>
      </c>
      <c r="M54" s="44">
        <v>222.99999999999991</v>
      </c>
      <c r="N54" s="50">
        <v>543.99999999999977</v>
      </c>
    </row>
    <row r="55" spans="1:14" x14ac:dyDescent="0.2">
      <c r="A55" s="126"/>
      <c r="B55" s="45" t="s">
        <v>14</v>
      </c>
      <c r="C55" s="44">
        <v>5374.9999999999991</v>
      </c>
      <c r="D55" s="44">
        <v>4866.9999999999973</v>
      </c>
      <c r="E55" s="44">
        <v>772.99999999999966</v>
      </c>
      <c r="F55" s="44">
        <v>1083.0000000000002</v>
      </c>
      <c r="G55" s="44">
        <v>4178.0000000000018</v>
      </c>
      <c r="H55" s="44">
        <v>234</v>
      </c>
      <c r="I55" s="44">
        <v>284.99999999999989</v>
      </c>
      <c r="J55" s="44">
        <v>130</v>
      </c>
      <c r="K55" s="44">
        <v>6750.9999999999973</v>
      </c>
      <c r="L55" s="44">
        <v>1461.9999999999993</v>
      </c>
      <c r="M55" s="44">
        <v>207.00000000000011</v>
      </c>
      <c r="N55" s="50">
        <v>616</v>
      </c>
    </row>
    <row r="56" spans="1:14" x14ac:dyDescent="0.2">
      <c r="A56" s="126"/>
      <c r="B56" s="45" t="s">
        <v>52</v>
      </c>
      <c r="C56" s="44">
        <v>3664.0000000000014</v>
      </c>
      <c r="D56" s="44">
        <v>3197.0000000000009</v>
      </c>
      <c r="E56" s="44">
        <v>454.00000000000006</v>
      </c>
      <c r="F56" s="44">
        <v>1738.0000000000002</v>
      </c>
      <c r="G56" s="44">
        <v>2647.9999999999995</v>
      </c>
      <c r="H56" s="44">
        <v>147</v>
      </c>
      <c r="I56" s="44">
        <v>181.00000000000003</v>
      </c>
      <c r="J56" s="44">
        <v>161</v>
      </c>
      <c r="K56" s="44">
        <v>6430</v>
      </c>
      <c r="L56" s="44">
        <v>1530.0000000000007</v>
      </c>
      <c r="M56" s="44">
        <v>143</v>
      </c>
      <c r="N56" s="50">
        <v>350.99999999999989</v>
      </c>
    </row>
    <row r="57" spans="1:14" x14ac:dyDescent="0.2">
      <c r="A57" s="126"/>
      <c r="B57" s="45" t="s">
        <v>18</v>
      </c>
      <c r="C57" s="44">
        <v>1614.9999999999998</v>
      </c>
      <c r="D57" s="44">
        <v>1392.0000000000011</v>
      </c>
      <c r="E57" s="44">
        <v>249.00000000000006</v>
      </c>
      <c r="F57" s="44">
        <v>218</v>
      </c>
      <c r="G57" s="44">
        <v>1169.9999999999995</v>
      </c>
      <c r="H57" s="44">
        <v>104.00000000000004</v>
      </c>
      <c r="I57" s="44">
        <v>114.00000000000001</v>
      </c>
      <c r="J57" s="44">
        <v>100</v>
      </c>
      <c r="K57" s="44">
        <v>2510.9999999999995</v>
      </c>
      <c r="L57" s="44">
        <v>206</v>
      </c>
      <c r="M57" s="44">
        <v>198</v>
      </c>
      <c r="N57" s="50">
        <v>259.00000000000017</v>
      </c>
    </row>
    <row r="58" spans="1:14" x14ac:dyDescent="0.2">
      <c r="A58" s="126"/>
      <c r="B58" s="45" t="s">
        <v>20</v>
      </c>
      <c r="C58" s="44">
        <v>12737.999999999996</v>
      </c>
      <c r="D58" s="44">
        <v>11133.999999999998</v>
      </c>
      <c r="E58" s="44">
        <v>2038.9999999999991</v>
      </c>
      <c r="F58" s="44">
        <v>4342.0000000000018</v>
      </c>
      <c r="G58" s="44">
        <v>9856.0000000000036</v>
      </c>
      <c r="H58" s="44">
        <v>625.00000000000023</v>
      </c>
      <c r="I58" s="44">
        <v>1009.9999999999994</v>
      </c>
      <c r="J58" s="44">
        <v>273.00000000000011</v>
      </c>
      <c r="K58" s="44">
        <v>22698</v>
      </c>
      <c r="L58" s="44">
        <v>4557.9999999999982</v>
      </c>
      <c r="M58" s="44">
        <v>710</v>
      </c>
      <c r="N58" s="50">
        <v>1842.0000000000014</v>
      </c>
    </row>
    <row r="59" spans="1:14" x14ac:dyDescent="0.2">
      <c r="A59" s="126"/>
      <c r="B59" s="45" t="s">
        <v>11</v>
      </c>
      <c r="C59" s="44">
        <v>3988.0000000000014</v>
      </c>
      <c r="D59" s="44">
        <v>3534.0000000000014</v>
      </c>
      <c r="E59" s="44">
        <v>480.00000000000034</v>
      </c>
      <c r="F59" s="44">
        <v>1200.0000000000002</v>
      </c>
      <c r="G59" s="44">
        <v>3982.9999999999982</v>
      </c>
      <c r="H59" s="44">
        <v>244.00000000000009</v>
      </c>
      <c r="I59" s="44">
        <v>436.99999999999966</v>
      </c>
      <c r="J59" s="44">
        <v>120.9999999999999</v>
      </c>
      <c r="K59" s="44">
        <v>9070.9999999999964</v>
      </c>
      <c r="L59" s="44">
        <v>1348.0000000000005</v>
      </c>
      <c r="M59" s="44">
        <v>361.00000000000006</v>
      </c>
      <c r="N59" s="50">
        <v>597</v>
      </c>
    </row>
    <row r="60" spans="1:14" x14ac:dyDescent="0.2">
      <c r="A60" s="126"/>
      <c r="B60" s="45" t="s">
        <v>13</v>
      </c>
      <c r="C60" s="44">
        <v>5974.0000000000018</v>
      </c>
      <c r="D60" s="44">
        <v>4992</v>
      </c>
      <c r="E60" s="44">
        <v>902.99999999999989</v>
      </c>
      <c r="F60" s="44">
        <v>1421.9999999999998</v>
      </c>
      <c r="G60" s="44">
        <v>5117.9999999999955</v>
      </c>
      <c r="H60" s="44">
        <v>335</v>
      </c>
      <c r="I60" s="44">
        <v>443</v>
      </c>
      <c r="J60" s="44">
        <v>189.00000000000011</v>
      </c>
      <c r="K60" s="44">
        <v>9373.0000000000127</v>
      </c>
      <c r="L60" s="44">
        <v>1205.0000000000005</v>
      </c>
      <c r="M60" s="44">
        <v>1031.9999999999998</v>
      </c>
      <c r="N60" s="50">
        <v>1865.9999999999989</v>
      </c>
    </row>
    <row r="61" spans="1:14" x14ac:dyDescent="0.2">
      <c r="A61" s="126"/>
      <c r="B61" s="45" t="s">
        <v>48</v>
      </c>
      <c r="C61" s="44">
        <v>1445.9999999999995</v>
      </c>
      <c r="D61" s="44">
        <v>1246.0000000000007</v>
      </c>
      <c r="E61" s="44">
        <v>245.00000000000003</v>
      </c>
      <c r="F61" s="44">
        <v>235</v>
      </c>
      <c r="G61" s="44">
        <v>955.99999999999989</v>
      </c>
      <c r="H61" s="44">
        <v>60.000000000000021</v>
      </c>
      <c r="I61" s="44">
        <v>141</v>
      </c>
      <c r="J61" s="44">
        <v>64.000000000000014</v>
      </c>
      <c r="K61" s="44">
        <v>2099.9999999999986</v>
      </c>
      <c r="L61" s="44">
        <v>315</v>
      </c>
      <c r="M61" s="44">
        <v>70</v>
      </c>
      <c r="N61" s="50">
        <v>249.00000000000003</v>
      </c>
    </row>
    <row r="62" spans="1:14" x14ac:dyDescent="0.2">
      <c r="A62" s="126"/>
      <c r="B62" s="45" t="s">
        <v>6</v>
      </c>
      <c r="C62" s="44">
        <v>2284.0000000000005</v>
      </c>
      <c r="D62" s="44">
        <v>1975.0000000000016</v>
      </c>
      <c r="E62" s="44">
        <v>433.99999999999972</v>
      </c>
      <c r="F62" s="44">
        <v>548.99999999999977</v>
      </c>
      <c r="G62" s="44">
        <v>1666.0000000000002</v>
      </c>
      <c r="H62" s="44">
        <v>105</v>
      </c>
      <c r="I62" s="44">
        <v>197</v>
      </c>
      <c r="J62" s="44">
        <v>60.000000000000014</v>
      </c>
      <c r="K62" s="44">
        <v>3282.0000000000005</v>
      </c>
      <c r="L62" s="44">
        <v>431.99999999999989</v>
      </c>
      <c r="M62" s="44">
        <v>48.000000000000007</v>
      </c>
      <c r="N62" s="50">
        <v>177.00000000000011</v>
      </c>
    </row>
    <row r="63" spans="1:14" x14ac:dyDescent="0.2">
      <c r="A63" s="126"/>
      <c r="B63" s="45" t="s">
        <v>9</v>
      </c>
      <c r="C63" s="44">
        <v>4015.9999999999973</v>
      </c>
      <c r="D63" s="44">
        <v>3534.0000000000023</v>
      </c>
      <c r="E63" s="44">
        <v>515.00000000000023</v>
      </c>
      <c r="F63" s="44">
        <v>1374.9999999999995</v>
      </c>
      <c r="G63" s="44">
        <v>2955.9999999999995</v>
      </c>
      <c r="H63" s="44">
        <v>195.99999999999989</v>
      </c>
      <c r="I63" s="44">
        <v>318.00000000000017</v>
      </c>
      <c r="J63" s="44">
        <v>102</v>
      </c>
      <c r="K63" s="44">
        <v>6919.0000000000027</v>
      </c>
      <c r="L63" s="44">
        <v>2173.0000000000005</v>
      </c>
      <c r="M63" s="44">
        <v>162.00000000000011</v>
      </c>
      <c r="N63" s="50">
        <v>307</v>
      </c>
    </row>
    <row r="64" spans="1:14" x14ac:dyDescent="0.2">
      <c r="A64" s="126"/>
      <c r="B64" s="45" t="s">
        <v>7</v>
      </c>
      <c r="C64" s="44">
        <v>4076.0000000000018</v>
      </c>
      <c r="D64" s="44">
        <v>3575.9999999999991</v>
      </c>
      <c r="E64" s="44">
        <v>494.99999999999983</v>
      </c>
      <c r="F64" s="44">
        <v>996.99999999999943</v>
      </c>
      <c r="G64" s="44">
        <v>4448.0000000000009</v>
      </c>
      <c r="H64" s="44">
        <v>243</v>
      </c>
      <c r="I64" s="44">
        <v>381</v>
      </c>
      <c r="J64" s="44">
        <v>321.00000000000017</v>
      </c>
      <c r="K64" s="44">
        <v>8559</v>
      </c>
      <c r="L64" s="44">
        <v>1038</v>
      </c>
      <c r="M64" s="44">
        <v>160</v>
      </c>
      <c r="N64" s="50">
        <v>144.99999999999991</v>
      </c>
    </row>
    <row r="65" spans="1:14" ht="13.5" thickBot="1" x14ac:dyDescent="0.25">
      <c r="A65" s="127"/>
      <c r="B65" s="47" t="s">
        <v>4</v>
      </c>
      <c r="C65" s="51">
        <v>106971.99999999984</v>
      </c>
      <c r="D65" s="51">
        <v>92428.999999999549</v>
      </c>
      <c r="E65" s="51">
        <v>16766.000000000018</v>
      </c>
      <c r="F65" s="51">
        <v>34288.000000000065</v>
      </c>
      <c r="G65" s="51">
        <v>88594.000000000204</v>
      </c>
      <c r="H65" s="51">
        <v>5387.0000000000036</v>
      </c>
      <c r="I65" s="51">
        <v>8620.0000000000036</v>
      </c>
      <c r="J65" s="51">
        <v>4311.0000000000045</v>
      </c>
      <c r="K65" s="51">
        <v>190747.00000000035</v>
      </c>
      <c r="L65" s="51">
        <v>34319.999999999978</v>
      </c>
      <c r="M65" s="51">
        <v>9118.9999999999764</v>
      </c>
      <c r="N65" s="51">
        <v>15638.000000000033</v>
      </c>
    </row>
    <row r="66" spans="1:14" ht="12.75" customHeight="1" x14ac:dyDescent="0.2">
      <c r="A66" s="125" t="s">
        <v>85</v>
      </c>
      <c r="B66" s="46" t="s">
        <v>46</v>
      </c>
      <c r="C66" s="48">
        <v>27714.000000000007</v>
      </c>
      <c r="D66" s="48">
        <v>0</v>
      </c>
      <c r="E66" s="48">
        <v>0</v>
      </c>
      <c r="F66" s="48">
        <v>27523.000000000007</v>
      </c>
      <c r="G66" s="48">
        <v>27644.999999999975</v>
      </c>
      <c r="H66" s="48">
        <v>6528</v>
      </c>
      <c r="I66" s="48">
        <v>27644.999999999975</v>
      </c>
      <c r="J66" s="48">
        <v>22708.999999999982</v>
      </c>
      <c r="K66" s="48">
        <v>27607.999999999993</v>
      </c>
      <c r="L66" s="48">
        <v>27615.999999999985</v>
      </c>
      <c r="M66" s="48">
        <v>30345.999999999982</v>
      </c>
      <c r="N66" s="49">
        <v>36528.999999999978</v>
      </c>
    </row>
    <row r="67" spans="1:14" x14ac:dyDescent="0.2">
      <c r="A67" s="126"/>
      <c r="B67" s="45" t="s">
        <v>10</v>
      </c>
      <c r="C67" s="44">
        <v>18255</v>
      </c>
      <c r="D67" s="44">
        <v>0</v>
      </c>
      <c r="E67" s="44">
        <v>0</v>
      </c>
      <c r="F67" s="44">
        <v>18188.000000000004</v>
      </c>
      <c r="G67" s="44">
        <v>18246</v>
      </c>
      <c r="H67" s="44">
        <v>7358.0000000000018</v>
      </c>
      <c r="I67" s="44">
        <v>17608.999999999993</v>
      </c>
      <c r="J67" s="44">
        <v>15276.000000000007</v>
      </c>
      <c r="K67" s="44">
        <v>18224</v>
      </c>
      <c r="L67" s="44">
        <v>18246.999999999993</v>
      </c>
      <c r="M67" s="44">
        <v>21506.999999999996</v>
      </c>
      <c r="N67" s="50">
        <v>26573.000000000004</v>
      </c>
    </row>
    <row r="68" spans="1:14" x14ac:dyDescent="0.2">
      <c r="A68" s="126"/>
      <c r="B68" s="45" t="s">
        <v>15</v>
      </c>
      <c r="C68" s="44">
        <v>16400.999999999996</v>
      </c>
      <c r="D68" s="44">
        <v>0</v>
      </c>
      <c r="E68" s="44">
        <v>0</v>
      </c>
      <c r="F68" s="44">
        <v>16400.999999999996</v>
      </c>
      <c r="G68" s="44">
        <v>16400.999999999996</v>
      </c>
      <c r="H68" s="44">
        <v>2829.9999999999995</v>
      </c>
      <c r="I68" s="44">
        <v>16400.999999999996</v>
      </c>
      <c r="J68" s="44">
        <v>13558.000000000005</v>
      </c>
      <c r="K68" s="44">
        <v>16369</v>
      </c>
      <c r="L68" s="44">
        <v>16369</v>
      </c>
      <c r="M68" s="44">
        <v>17897</v>
      </c>
      <c r="N68" s="50">
        <v>22589.999999999993</v>
      </c>
    </row>
    <row r="69" spans="1:14" x14ac:dyDescent="0.2">
      <c r="A69" s="126"/>
      <c r="B69" s="45" t="s">
        <v>16</v>
      </c>
      <c r="C69" s="44">
        <v>35907.999999999993</v>
      </c>
      <c r="D69" s="44">
        <v>0</v>
      </c>
      <c r="E69" s="44">
        <v>0</v>
      </c>
      <c r="F69" s="44">
        <v>35907.999999999993</v>
      </c>
      <c r="G69" s="44">
        <v>35907.999999999993</v>
      </c>
      <c r="H69" s="44">
        <v>7734.9999999999909</v>
      </c>
      <c r="I69" s="44">
        <v>35880.000000000007</v>
      </c>
      <c r="J69" s="44">
        <v>28934</v>
      </c>
      <c r="K69" s="44">
        <v>36001.000000000036</v>
      </c>
      <c r="L69" s="44">
        <v>35902.999999999993</v>
      </c>
      <c r="M69" s="44">
        <v>37882.999999999985</v>
      </c>
      <c r="N69" s="50">
        <v>55600.000000000051</v>
      </c>
    </row>
    <row r="70" spans="1:14" x14ac:dyDescent="0.2">
      <c r="A70" s="126"/>
      <c r="B70" s="45" t="s">
        <v>160</v>
      </c>
      <c r="C70" s="44">
        <v>101702.9999999999</v>
      </c>
      <c r="D70" s="44">
        <v>0</v>
      </c>
      <c r="E70" s="44">
        <v>0</v>
      </c>
      <c r="F70" s="44">
        <v>101262.00000000007</v>
      </c>
      <c r="G70" s="44">
        <v>101653</v>
      </c>
      <c r="H70" s="44">
        <v>25149.999999999971</v>
      </c>
      <c r="I70" s="44">
        <v>98840.999999999913</v>
      </c>
      <c r="J70" s="44">
        <v>85917.999999999884</v>
      </c>
      <c r="K70" s="44">
        <v>101731.00000000003</v>
      </c>
      <c r="L70" s="44">
        <v>101741.99999999988</v>
      </c>
      <c r="M70" s="44">
        <v>112720.00000000015</v>
      </c>
      <c r="N70" s="50">
        <v>120768.99999999997</v>
      </c>
    </row>
    <row r="71" spans="1:14" x14ac:dyDescent="0.2">
      <c r="A71" s="126"/>
      <c r="B71" s="45" t="s">
        <v>154</v>
      </c>
      <c r="C71" s="44">
        <v>20988</v>
      </c>
      <c r="D71" s="44">
        <v>0</v>
      </c>
      <c r="E71" s="44">
        <v>0</v>
      </c>
      <c r="F71" s="44">
        <v>20919.000000000004</v>
      </c>
      <c r="G71" s="44">
        <v>20919.000000000004</v>
      </c>
      <c r="H71" s="44">
        <v>4084.0000000000023</v>
      </c>
      <c r="I71" s="44">
        <v>20891.999999999993</v>
      </c>
      <c r="J71" s="44">
        <v>17300.999999999996</v>
      </c>
      <c r="K71" s="44">
        <v>20965.000000000007</v>
      </c>
      <c r="L71" s="44">
        <v>20964.000000000007</v>
      </c>
      <c r="M71" s="44">
        <v>24105.999999999996</v>
      </c>
      <c r="N71" s="50">
        <v>28987.000000000007</v>
      </c>
    </row>
    <row r="72" spans="1:14" x14ac:dyDescent="0.2">
      <c r="A72" s="126"/>
      <c r="B72" s="45" t="s">
        <v>8</v>
      </c>
      <c r="C72" s="44">
        <v>23449.000000000004</v>
      </c>
      <c r="D72" s="44">
        <v>0</v>
      </c>
      <c r="E72" s="44">
        <v>0</v>
      </c>
      <c r="F72" s="44">
        <v>23449.000000000004</v>
      </c>
      <c r="G72" s="44">
        <v>23449.000000000004</v>
      </c>
      <c r="H72" s="44">
        <v>5208.9999999999964</v>
      </c>
      <c r="I72" s="44">
        <v>23335.000000000018</v>
      </c>
      <c r="J72" s="44">
        <v>19309.000000000007</v>
      </c>
      <c r="K72" s="44">
        <v>23440.000000000018</v>
      </c>
      <c r="L72" s="44">
        <v>23332.000000000011</v>
      </c>
      <c r="M72" s="44">
        <v>28010.000000000007</v>
      </c>
      <c r="N72" s="50">
        <v>37354.000000000022</v>
      </c>
    </row>
    <row r="73" spans="1:14" x14ac:dyDescent="0.2">
      <c r="A73" s="126"/>
      <c r="B73" s="45" t="s">
        <v>5</v>
      </c>
      <c r="C73" s="44">
        <v>27067</v>
      </c>
      <c r="D73" s="44">
        <v>0</v>
      </c>
      <c r="E73" s="44">
        <v>0</v>
      </c>
      <c r="F73" s="44">
        <v>27053</v>
      </c>
      <c r="G73" s="44">
        <v>27018.999999999989</v>
      </c>
      <c r="H73" s="44">
        <v>6528</v>
      </c>
      <c r="I73" s="44">
        <v>27056.000000000007</v>
      </c>
      <c r="J73" s="44">
        <v>22475.999999999982</v>
      </c>
      <c r="K73" s="44">
        <v>27056.000000000007</v>
      </c>
      <c r="L73" s="44">
        <v>27129.999999999985</v>
      </c>
      <c r="M73" s="44">
        <v>31182.999999999985</v>
      </c>
      <c r="N73" s="50">
        <v>36161.000000000007</v>
      </c>
    </row>
    <row r="74" spans="1:14" x14ac:dyDescent="0.2">
      <c r="A74" s="126"/>
      <c r="B74" s="45" t="s">
        <v>12</v>
      </c>
      <c r="C74" s="44">
        <v>29446</v>
      </c>
      <c r="D74" s="44">
        <v>0</v>
      </c>
      <c r="E74" s="44">
        <v>0</v>
      </c>
      <c r="F74" s="44">
        <v>29179.999999999989</v>
      </c>
      <c r="G74" s="44">
        <v>29433.999999999996</v>
      </c>
      <c r="H74" s="44">
        <v>6599.0000000000018</v>
      </c>
      <c r="I74" s="44">
        <v>29279.999999999993</v>
      </c>
      <c r="J74" s="44">
        <v>24490.999999999982</v>
      </c>
      <c r="K74" s="44">
        <v>29391.000000000004</v>
      </c>
      <c r="L74" s="44">
        <v>29391.000000000004</v>
      </c>
      <c r="M74" s="44">
        <v>32054.000000000018</v>
      </c>
      <c r="N74" s="50">
        <v>40015.999999999978</v>
      </c>
    </row>
    <row r="75" spans="1:14" x14ac:dyDescent="0.2">
      <c r="A75" s="126"/>
      <c r="B75" s="45" t="s">
        <v>17</v>
      </c>
      <c r="C75" s="44">
        <v>16508.000000000004</v>
      </c>
      <c r="D75" s="44">
        <v>0</v>
      </c>
      <c r="E75" s="44">
        <v>0</v>
      </c>
      <c r="F75" s="44">
        <v>16508.000000000004</v>
      </c>
      <c r="G75" s="44">
        <v>16508.000000000004</v>
      </c>
      <c r="H75" s="44">
        <v>2730.0000000000009</v>
      </c>
      <c r="I75" s="44">
        <v>16508.000000000004</v>
      </c>
      <c r="J75" s="44">
        <v>13568.999999999995</v>
      </c>
      <c r="K75" s="44">
        <v>16508.000000000004</v>
      </c>
      <c r="L75" s="44">
        <v>16508.000000000004</v>
      </c>
      <c r="M75" s="44">
        <v>16508.000000000004</v>
      </c>
      <c r="N75" s="50">
        <v>22516.999999999989</v>
      </c>
    </row>
    <row r="76" spans="1:14" x14ac:dyDescent="0.2">
      <c r="A76" s="126"/>
      <c r="B76" s="45" t="s">
        <v>14</v>
      </c>
      <c r="C76" s="44">
        <v>20319.999999999996</v>
      </c>
      <c r="D76" s="44">
        <v>0</v>
      </c>
      <c r="E76" s="44">
        <v>0</v>
      </c>
      <c r="F76" s="44">
        <v>20319.999999999996</v>
      </c>
      <c r="G76" s="44">
        <v>20319.999999999996</v>
      </c>
      <c r="H76" s="44">
        <v>4781.9999999999982</v>
      </c>
      <c r="I76" s="44">
        <v>20319.999999999996</v>
      </c>
      <c r="J76" s="44">
        <v>16675.000000000011</v>
      </c>
      <c r="K76" s="44">
        <v>20401.999999999996</v>
      </c>
      <c r="L76" s="44">
        <v>20147</v>
      </c>
      <c r="M76" s="44">
        <v>21939</v>
      </c>
      <c r="N76" s="50">
        <v>29128.000000000018</v>
      </c>
    </row>
    <row r="77" spans="1:14" x14ac:dyDescent="0.2">
      <c r="A77" s="126"/>
      <c r="B77" s="45" t="s">
        <v>52</v>
      </c>
      <c r="C77" s="44">
        <v>17212</v>
      </c>
      <c r="D77" s="44">
        <v>0</v>
      </c>
      <c r="E77" s="44">
        <v>0</v>
      </c>
      <c r="F77" s="44">
        <v>17202.999999999989</v>
      </c>
      <c r="G77" s="44">
        <v>17212</v>
      </c>
      <c r="H77" s="44">
        <v>4877.9999999999991</v>
      </c>
      <c r="I77" s="44">
        <v>17209.000000000004</v>
      </c>
      <c r="J77" s="44">
        <v>14228.999999999998</v>
      </c>
      <c r="K77" s="44">
        <v>17280.000000000007</v>
      </c>
      <c r="L77" s="44">
        <v>17202.999999999993</v>
      </c>
      <c r="M77" s="44">
        <v>22589.000000000004</v>
      </c>
      <c r="N77" s="50">
        <v>24308.999999999996</v>
      </c>
    </row>
    <row r="78" spans="1:14" x14ac:dyDescent="0.2">
      <c r="A78" s="126"/>
      <c r="B78" s="45" t="s">
        <v>18</v>
      </c>
      <c r="C78" s="44">
        <v>8211.0000000000036</v>
      </c>
      <c r="D78" s="44">
        <v>0</v>
      </c>
      <c r="E78" s="44">
        <v>0</v>
      </c>
      <c r="F78" s="44">
        <v>8107.9999999999982</v>
      </c>
      <c r="G78" s="44">
        <v>8130.9999999999991</v>
      </c>
      <c r="H78" s="44">
        <v>2197.9999999999995</v>
      </c>
      <c r="I78" s="44">
        <v>8107.9999999999982</v>
      </c>
      <c r="J78" s="44">
        <v>6587.0000000000018</v>
      </c>
      <c r="K78" s="44">
        <v>8211.0000000000036</v>
      </c>
      <c r="L78" s="44">
        <v>8170.0000000000009</v>
      </c>
      <c r="M78" s="44">
        <v>9926.0000000000018</v>
      </c>
      <c r="N78" s="50">
        <v>12846.000000000011</v>
      </c>
    </row>
    <row r="79" spans="1:14" x14ac:dyDescent="0.2">
      <c r="A79" s="126"/>
      <c r="B79" s="45" t="s">
        <v>20</v>
      </c>
      <c r="C79" s="44">
        <v>67327.000000000058</v>
      </c>
      <c r="D79" s="44">
        <v>0</v>
      </c>
      <c r="E79" s="44">
        <v>0</v>
      </c>
      <c r="F79" s="44">
        <v>67066.000000000015</v>
      </c>
      <c r="G79" s="44">
        <v>67261.000000000015</v>
      </c>
      <c r="H79" s="44">
        <v>20645</v>
      </c>
      <c r="I79" s="44">
        <v>66693.000000000058</v>
      </c>
      <c r="J79" s="44">
        <v>54182.000000000051</v>
      </c>
      <c r="K79" s="44">
        <v>67582.000000000015</v>
      </c>
      <c r="L79" s="44">
        <v>67274.000000000116</v>
      </c>
      <c r="M79" s="44">
        <v>80085.999999999971</v>
      </c>
      <c r="N79" s="50">
        <v>106066.00000000009</v>
      </c>
    </row>
    <row r="80" spans="1:14" x14ac:dyDescent="0.2">
      <c r="A80" s="126"/>
      <c r="B80" s="45" t="s">
        <v>11</v>
      </c>
      <c r="C80" s="44">
        <v>14818.999999999991</v>
      </c>
      <c r="D80" s="44">
        <v>0</v>
      </c>
      <c r="E80" s="44">
        <v>0</v>
      </c>
      <c r="F80" s="44">
        <v>14810.999999999989</v>
      </c>
      <c r="G80" s="44">
        <v>14839.999999999984</v>
      </c>
      <c r="H80" s="44">
        <v>2994.0000000000032</v>
      </c>
      <c r="I80" s="44">
        <v>14809.999999999998</v>
      </c>
      <c r="J80" s="44">
        <v>12130.000000000004</v>
      </c>
      <c r="K80" s="44">
        <v>14788.999999999987</v>
      </c>
      <c r="L80" s="44">
        <v>14839.999999999984</v>
      </c>
      <c r="M80" s="44">
        <v>16987.000000000004</v>
      </c>
      <c r="N80" s="50">
        <v>20928.999999999989</v>
      </c>
    </row>
    <row r="81" spans="1:14" x14ac:dyDescent="0.2">
      <c r="A81" s="126"/>
      <c r="B81" s="45" t="s">
        <v>13</v>
      </c>
      <c r="C81" s="44">
        <v>31091</v>
      </c>
      <c r="D81" s="44">
        <v>0</v>
      </c>
      <c r="E81" s="44">
        <v>0</v>
      </c>
      <c r="F81" s="44">
        <v>31002.000000000004</v>
      </c>
      <c r="G81" s="44">
        <v>31084.999999999985</v>
      </c>
      <c r="H81" s="44">
        <v>9886.0000000000018</v>
      </c>
      <c r="I81" s="44">
        <v>31084.999999999985</v>
      </c>
      <c r="J81" s="44">
        <v>25245.999999999993</v>
      </c>
      <c r="K81" s="44">
        <v>31137.000000000004</v>
      </c>
      <c r="L81" s="44">
        <v>31016.999999999993</v>
      </c>
      <c r="M81" s="44">
        <v>40201.000000000015</v>
      </c>
      <c r="N81" s="50">
        <v>47848.000000000022</v>
      </c>
    </row>
    <row r="82" spans="1:14" x14ac:dyDescent="0.2">
      <c r="A82" s="126"/>
      <c r="B82" s="45" t="s">
        <v>48</v>
      </c>
      <c r="C82" s="44">
        <v>11356.000000000005</v>
      </c>
      <c r="D82" s="44">
        <v>0</v>
      </c>
      <c r="E82" s="44">
        <v>0</v>
      </c>
      <c r="F82" s="44">
        <v>11353.000000000004</v>
      </c>
      <c r="G82" s="44">
        <v>11353.000000000004</v>
      </c>
      <c r="H82" s="44">
        <v>2365.9999999999982</v>
      </c>
      <c r="I82" s="44">
        <v>11353.000000000004</v>
      </c>
      <c r="J82" s="44">
        <v>9258.9999999999982</v>
      </c>
      <c r="K82" s="44">
        <v>11353.000000000004</v>
      </c>
      <c r="L82" s="44">
        <v>11353.000000000004</v>
      </c>
      <c r="M82" s="44">
        <v>12032.000000000007</v>
      </c>
      <c r="N82" s="50">
        <v>15786.999999999995</v>
      </c>
    </row>
    <row r="83" spans="1:14" x14ac:dyDescent="0.2">
      <c r="A83" s="126"/>
      <c r="B83" s="45" t="s">
        <v>6</v>
      </c>
      <c r="C83" s="44">
        <v>13527.999999999985</v>
      </c>
      <c r="D83" s="44">
        <v>0</v>
      </c>
      <c r="E83" s="44">
        <v>0</v>
      </c>
      <c r="F83" s="44">
        <v>13526.999999999995</v>
      </c>
      <c r="G83" s="44">
        <v>13524.000000000009</v>
      </c>
      <c r="H83" s="44">
        <v>3416.0000000000009</v>
      </c>
      <c r="I83" s="44">
        <v>13524.000000000009</v>
      </c>
      <c r="J83" s="44">
        <v>11491.999999999996</v>
      </c>
      <c r="K83" s="44">
        <v>13526.999999999995</v>
      </c>
      <c r="L83" s="44">
        <v>13526.999999999995</v>
      </c>
      <c r="M83" s="44">
        <v>16143.999999999998</v>
      </c>
      <c r="N83" s="50">
        <v>17806.000000000007</v>
      </c>
    </row>
    <row r="84" spans="1:14" x14ac:dyDescent="0.2">
      <c r="A84" s="126"/>
      <c r="B84" s="45" t="s">
        <v>9</v>
      </c>
      <c r="C84" s="44">
        <v>17487.000000000004</v>
      </c>
      <c r="D84" s="44">
        <v>0</v>
      </c>
      <c r="E84" s="44">
        <v>0</v>
      </c>
      <c r="F84" s="44">
        <v>17388.000000000007</v>
      </c>
      <c r="G84" s="44">
        <v>17478.999999999996</v>
      </c>
      <c r="H84" s="44">
        <v>4588.9999999999982</v>
      </c>
      <c r="I84" s="44">
        <v>17478.999999999996</v>
      </c>
      <c r="J84" s="44">
        <v>14508</v>
      </c>
      <c r="K84" s="44">
        <v>17477.000000000004</v>
      </c>
      <c r="L84" s="44">
        <v>17478.000000000004</v>
      </c>
      <c r="M84" s="44">
        <v>21950.999999999985</v>
      </c>
      <c r="N84" s="50">
        <v>29043.000000000015</v>
      </c>
    </row>
    <row r="85" spans="1:14" x14ac:dyDescent="0.2">
      <c r="A85" s="126"/>
      <c r="B85" s="45" t="s">
        <v>7</v>
      </c>
      <c r="C85" s="44">
        <v>13114.000000000002</v>
      </c>
      <c r="D85" s="44">
        <v>0</v>
      </c>
      <c r="E85" s="44">
        <v>0</v>
      </c>
      <c r="F85" s="44">
        <v>13114.000000000002</v>
      </c>
      <c r="G85" s="44">
        <v>13117.999999999998</v>
      </c>
      <c r="H85" s="44">
        <v>2558.0000000000014</v>
      </c>
      <c r="I85" s="44">
        <v>13092.999999999998</v>
      </c>
      <c r="J85" s="44">
        <v>10971.999999999996</v>
      </c>
      <c r="K85" s="44">
        <v>13114.000000000002</v>
      </c>
      <c r="L85" s="44">
        <v>13114.000000000002</v>
      </c>
      <c r="M85" s="44">
        <v>13943.999999999995</v>
      </c>
      <c r="N85" s="50">
        <v>19574.999999999993</v>
      </c>
    </row>
    <row r="86" spans="1:14" ht="13.5" thickBot="1" x14ac:dyDescent="0.25">
      <c r="A86" s="127"/>
      <c r="B86" s="47" t="s">
        <v>4</v>
      </c>
      <c r="C86" s="51">
        <v>531903.99999999895</v>
      </c>
      <c r="D86" s="51">
        <v>0</v>
      </c>
      <c r="E86" s="51">
        <v>0</v>
      </c>
      <c r="F86" s="51">
        <v>530282.99999999872</v>
      </c>
      <c r="G86" s="51">
        <v>531504.99999999953</v>
      </c>
      <c r="H86" s="51">
        <v>133062.9999999998</v>
      </c>
      <c r="I86" s="51">
        <v>527121.00000000198</v>
      </c>
      <c r="J86" s="51">
        <v>438820.99999999919</v>
      </c>
      <c r="K86" s="51">
        <v>532164.99999999965</v>
      </c>
      <c r="L86" s="51">
        <v>531324.99999999895</v>
      </c>
      <c r="M86" s="51">
        <v>608013.00000000012</v>
      </c>
      <c r="N86" s="51">
        <v>750433.00000000233</v>
      </c>
    </row>
    <row r="87" spans="1:14" ht="12.75" customHeight="1" x14ac:dyDescent="0.2">
      <c r="A87" s="125" t="s">
        <v>86</v>
      </c>
      <c r="B87" s="46" t="s">
        <v>46</v>
      </c>
      <c r="C87" s="48">
        <v>5202.0000000000009</v>
      </c>
      <c r="D87" s="48">
        <v>4751.0000000000009</v>
      </c>
      <c r="E87" s="48">
        <v>547.00000000000011</v>
      </c>
      <c r="F87" s="48">
        <v>1881</v>
      </c>
      <c r="G87" s="48">
        <v>4730.0000000000009</v>
      </c>
      <c r="H87" s="48">
        <v>145</v>
      </c>
      <c r="I87" s="48">
        <v>488.99999999999983</v>
      </c>
      <c r="J87" s="48">
        <v>111.99999999999991</v>
      </c>
      <c r="K87" s="48">
        <v>9948.0000000000036</v>
      </c>
      <c r="L87" s="48">
        <v>1863.9999999999995</v>
      </c>
      <c r="M87" s="48">
        <v>152</v>
      </c>
      <c r="N87" s="49">
        <v>499.00000000000011</v>
      </c>
    </row>
    <row r="88" spans="1:14" x14ac:dyDescent="0.2">
      <c r="A88" s="126"/>
      <c r="B88" s="45" t="s">
        <v>10</v>
      </c>
      <c r="C88" s="44">
        <v>2849.9999999999995</v>
      </c>
      <c r="D88" s="44">
        <v>2292.9999999999995</v>
      </c>
      <c r="E88" s="44">
        <v>571.00000000000011</v>
      </c>
      <c r="F88" s="44">
        <v>526.00000000000023</v>
      </c>
      <c r="G88" s="44">
        <v>3211.9999999999982</v>
      </c>
      <c r="H88" s="44">
        <v>180.00000000000011</v>
      </c>
      <c r="I88" s="44">
        <v>136</v>
      </c>
      <c r="J88" s="44">
        <v>167</v>
      </c>
      <c r="K88" s="44">
        <v>6526.9999999999955</v>
      </c>
      <c r="L88" s="44">
        <v>369</v>
      </c>
      <c r="M88" s="44">
        <v>251.00000000000003</v>
      </c>
      <c r="N88" s="50">
        <v>366.00000000000017</v>
      </c>
    </row>
    <row r="89" spans="1:14" x14ac:dyDescent="0.2">
      <c r="A89" s="126"/>
      <c r="B89" s="45" t="s">
        <v>15</v>
      </c>
      <c r="C89" s="44">
        <v>2178.9999999999995</v>
      </c>
      <c r="D89" s="44">
        <v>1849.9999999999991</v>
      </c>
      <c r="E89" s="44">
        <v>329</v>
      </c>
      <c r="F89" s="44">
        <v>424.00000000000017</v>
      </c>
      <c r="G89" s="44">
        <v>1861.0000000000018</v>
      </c>
      <c r="H89" s="44">
        <v>59.000000000000028</v>
      </c>
      <c r="I89" s="44">
        <v>291</v>
      </c>
      <c r="J89" s="44">
        <v>81</v>
      </c>
      <c r="K89" s="44">
        <v>3558.0000000000032</v>
      </c>
      <c r="L89" s="44">
        <v>516</v>
      </c>
      <c r="M89" s="44">
        <v>303.00000000000011</v>
      </c>
      <c r="N89" s="50">
        <v>451.00000000000017</v>
      </c>
    </row>
    <row r="90" spans="1:14" x14ac:dyDescent="0.2">
      <c r="A90" s="126"/>
      <c r="B90" s="45" t="s">
        <v>16</v>
      </c>
      <c r="C90" s="44">
        <v>5894.0000000000036</v>
      </c>
      <c r="D90" s="44">
        <v>4871.9999999999991</v>
      </c>
      <c r="E90" s="44">
        <v>1036.9999999999993</v>
      </c>
      <c r="F90" s="44">
        <v>1619.9999999999995</v>
      </c>
      <c r="G90" s="44">
        <v>4486.9999999999991</v>
      </c>
      <c r="H90" s="44">
        <v>372.99999999999989</v>
      </c>
      <c r="I90" s="44">
        <v>391</v>
      </c>
      <c r="J90" s="44">
        <v>170</v>
      </c>
      <c r="K90" s="44">
        <v>10339.000000000009</v>
      </c>
      <c r="L90" s="44">
        <v>1345.9999999999989</v>
      </c>
      <c r="M90" s="44">
        <v>1661.9999999999998</v>
      </c>
      <c r="N90" s="50">
        <v>2632.0000000000018</v>
      </c>
    </row>
    <row r="91" spans="1:14" x14ac:dyDescent="0.2">
      <c r="A91" s="126"/>
      <c r="B91" s="45" t="s">
        <v>160</v>
      </c>
      <c r="C91" s="44">
        <v>13904.999999999995</v>
      </c>
      <c r="D91" s="44">
        <v>11272</v>
      </c>
      <c r="E91" s="44">
        <v>2798.0000000000032</v>
      </c>
      <c r="F91" s="44">
        <v>5809.9999999999973</v>
      </c>
      <c r="G91" s="44">
        <v>13415.999999999989</v>
      </c>
      <c r="H91" s="44">
        <v>430.00000000000045</v>
      </c>
      <c r="I91" s="44">
        <v>961.00000000000045</v>
      </c>
      <c r="J91" s="44">
        <v>416</v>
      </c>
      <c r="K91" s="44">
        <v>27903.000000000025</v>
      </c>
      <c r="L91" s="44">
        <v>5941.9999999999964</v>
      </c>
      <c r="M91" s="44">
        <v>295.00000000000023</v>
      </c>
      <c r="N91" s="50">
        <v>1379</v>
      </c>
    </row>
    <row r="92" spans="1:14" x14ac:dyDescent="0.2">
      <c r="A92" s="126"/>
      <c r="B92" s="45" t="s">
        <v>154</v>
      </c>
      <c r="C92" s="44">
        <v>3025.9999999999991</v>
      </c>
      <c r="D92" s="44">
        <v>2688.9999999999986</v>
      </c>
      <c r="E92" s="44">
        <v>446.99999999999983</v>
      </c>
      <c r="F92" s="44">
        <v>1372.0000000000007</v>
      </c>
      <c r="G92" s="44">
        <v>1943.0000000000014</v>
      </c>
      <c r="H92" s="44">
        <v>67</v>
      </c>
      <c r="I92" s="44">
        <v>296.00000000000011</v>
      </c>
      <c r="J92" s="44">
        <v>101</v>
      </c>
      <c r="K92" s="44">
        <v>4707.0000000000018</v>
      </c>
      <c r="L92" s="44">
        <v>1190.0000000000007</v>
      </c>
      <c r="M92" s="44">
        <v>122.00000000000006</v>
      </c>
      <c r="N92" s="50">
        <v>320.00000000000034</v>
      </c>
    </row>
    <row r="93" spans="1:14" x14ac:dyDescent="0.2">
      <c r="A93" s="126"/>
      <c r="B93" s="45" t="s">
        <v>8</v>
      </c>
      <c r="C93" s="44">
        <v>4323.9999999999982</v>
      </c>
      <c r="D93" s="44">
        <v>4075.9999999999982</v>
      </c>
      <c r="E93" s="44">
        <v>666.00000000000034</v>
      </c>
      <c r="F93" s="44">
        <v>1666.0000000000009</v>
      </c>
      <c r="G93" s="44">
        <v>3084.0000000000009</v>
      </c>
      <c r="H93" s="44">
        <v>115</v>
      </c>
      <c r="I93" s="44">
        <v>322.00000000000006</v>
      </c>
      <c r="J93" s="44">
        <v>168</v>
      </c>
      <c r="K93" s="44">
        <v>9127.0000000000091</v>
      </c>
      <c r="L93" s="44">
        <v>1030.9999999999998</v>
      </c>
      <c r="M93" s="44">
        <v>195.00000000000009</v>
      </c>
      <c r="N93" s="50">
        <v>363.99999999999977</v>
      </c>
    </row>
    <row r="94" spans="1:14" x14ac:dyDescent="0.2">
      <c r="A94" s="126"/>
      <c r="B94" s="45" t="s">
        <v>5</v>
      </c>
      <c r="C94" s="44">
        <v>5190.9999999999991</v>
      </c>
      <c r="D94" s="44">
        <v>4694.9999999999982</v>
      </c>
      <c r="E94" s="44">
        <v>642.99999999999966</v>
      </c>
      <c r="F94" s="44">
        <v>2392.0000000000014</v>
      </c>
      <c r="G94" s="44">
        <v>3213.0000000000009</v>
      </c>
      <c r="H94" s="44">
        <v>153.00000000000006</v>
      </c>
      <c r="I94" s="44">
        <v>386.00000000000006</v>
      </c>
      <c r="J94" s="44">
        <v>78.000000000000014</v>
      </c>
      <c r="K94" s="44">
        <v>7232.9999999999973</v>
      </c>
      <c r="L94" s="44">
        <v>1711.9999999999998</v>
      </c>
      <c r="M94" s="44">
        <v>92</v>
      </c>
      <c r="N94" s="50">
        <v>157</v>
      </c>
    </row>
    <row r="95" spans="1:14" x14ac:dyDescent="0.2">
      <c r="A95" s="126"/>
      <c r="B95" s="45" t="s">
        <v>12</v>
      </c>
      <c r="C95" s="44">
        <v>3634.9999999999986</v>
      </c>
      <c r="D95" s="44">
        <v>3205.0000000000014</v>
      </c>
      <c r="E95" s="44">
        <v>668.99999999999932</v>
      </c>
      <c r="F95" s="44">
        <v>938.99999999999966</v>
      </c>
      <c r="G95" s="44">
        <v>3349.9999999999991</v>
      </c>
      <c r="H95" s="44">
        <v>114.00000000000014</v>
      </c>
      <c r="I95" s="44">
        <v>477</v>
      </c>
      <c r="J95" s="44">
        <v>356.00000000000017</v>
      </c>
      <c r="K95" s="44">
        <v>8338.9999999999982</v>
      </c>
      <c r="L95" s="44">
        <v>647.00000000000011</v>
      </c>
      <c r="M95" s="44">
        <v>851.00000000000057</v>
      </c>
      <c r="N95" s="50">
        <v>775.99999999999932</v>
      </c>
    </row>
    <row r="96" spans="1:14" x14ac:dyDescent="0.2">
      <c r="A96" s="126"/>
      <c r="B96" s="45" t="s">
        <v>17</v>
      </c>
      <c r="C96" s="44">
        <v>3275.0000000000018</v>
      </c>
      <c r="D96" s="44">
        <v>2860.0000000000009</v>
      </c>
      <c r="E96" s="44">
        <v>499.00000000000028</v>
      </c>
      <c r="F96" s="44">
        <v>575.00000000000011</v>
      </c>
      <c r="G96" s="44">
        <v>3051</v>
      </c>
      <c r="H96" s="44">
        <v>80.000000000000043</v>
      </c>
      <c r="I96" s="44">
        <v>309.00000000000006</v>
      </c>
      <c r="J96" s="44">
        <v>172</v>
      </c>
      <c r="K96" s="44">
        <v>5145</v>
      </c>
      <c r="L96" s="44">
        <v>1007.9999999999997</v>
      </c>
      <c r="M96" s="44">
        <v>169</v>
      </c>
      <c r="N96" s="50">
        <v>505.00000000000045</v>
      </c>
    </row>
    <row r="97" spans="1:14" x14ac:dyDescent="0.2">
      <c r="A97" s="126"/>
      <c r="B97" s="45" t="s">
        <v>14</v>
      </c>
      <c r="C97" s="44">
        <v>4482.0000000000009</v>
      </c>
      <c r="D97" s="44">
        <v>3969.9999999999982</v>
      </c>
      <c r="E97" s="44">
        <v>591</v>
      </c>
      <c r="F97" s="44">
        <v>860.00000000000034</v>
      </c>
      <c r="G97" s="44">
        <v>3280.0000000000005</v>
      </c>
      <c r="H97" s="44">
        <v>97.999999999999943</v>
      </c>
      <c r="I97" s="44">
        <v>240.00000000000003</v>
      </c>
      <c r="J97" s="44">
        <v>87.000000000000028</v>
      </c>
      <c r="K97" s="44">
        <v>5465</v>
      </c>
      <c r="L97" s="44">
        <v>1196.9999999999993</v>
      </c>
      <c r="M97" s="44">
        <v>173.99999999999983</v>
      </c>
      <c r="N97" s="50">
        <v>587.00000000000011</v>
      </c>
    </row>
    <row r="98" spans="1:14" x14ac:dyDescent="0.2">
      <c r="A98" s="126"/>
      <c r="B98" s="45" t="s">
        <v>52</v>
      </c>
      <c r="C98" s="44">
        <v>3044</v>
      </c>
      <c r="D98" s="44">
        <v>2688.0000000000005</v>
      </c>
      <c r="E98" s="44">
        <v>362.00000000000017</v>
      </c>
      <c r="F98" s="44">
        <v>1363.0000000000002</v>
      </c>
      <c r="G98" s="44">
        <v>2395.9999999999986</v>
      </c>
      <c r="H98" s="44">
        <v>81</v>
      </c>
      <c r="I98" s="44">
        <v>163</v>
      </c>
      <c r="J98" s="44">
        <v>76</v>
      </c>
      <c r="K98" s="44">
        <v>5262.0000000000009</v>
      </c>
      <c r="L98" s="44">
        <v>1252.9999999999998</v>
      </c>
      <c r="M98" s="44">
        <v>129</v>
      </c>
      <c r="N98" s="50">
        <v>342.00000000000006</v>
      </c>
    </row>
    <row r="99" spans="1:14" x14ac:dyDescent="0.2">
      <c r="A99" s="126"/>
      <c r="B99" s="45" t="s">
        <v>18</v>
      </c>
      <c r="C99" s="44">
        <v>1345</v>
      </c>
      <c r="D99" s="44">
        <v>1251.9999999999989</v>
      </c>
      <c r="E99" s="44">
        <v>193</v>
      </c>
      <c r="F99" s="44">
        <v>206</v>
      </c>
      <c r="G99" s="44">
        <v>1066</v>
      </c>
      <c r="H99" s="44">
        <v>48</v>
      </c>
      <c r="I99" s="44">
        <v>107</v>
      </c>
      <c r="J99" s="44">
        <v>89.000000000000014</v>
      </c>
      <c r="K99" s="44">
        <v>2260</v>
      </c>
      <c r="L99" s="44">
        <v>197</v>
      </c>
      <c r="M99" s="44">
        <v>181</v>
      </c>
      <c r="N99" s="50">
        <v>249.99999999999986</v>
      </c>
    </row>
    <row r="100" spans="1:14" x14ac:dyDescent="0.2">
      <c r="A100" s="126"/>
      <c r="B100" s="45" t="s">
        <v>20</v>
      </c>
      <c r="C100" s="44">
        <v>11030.999999999993</v>
      </c>
      <c r="D100" s="44">
        <v>9556.9999999999945</v>
      </c>
      <c r="E100" s="44">
        <v>1680.9999999999993</v>
      </c>
      <c r="F100" s="44">
        <v>3841.999999999995</v>
      </c>
      <c r="G100" s="44">
        <v>8551.0000000000164</v>
      </c>
      <c r="H100" s="44">
        <v>436.00000000000051</v>
      </c>
      <c r="I100" s="44">
        <v>845</v>
      </c>
      <c r="J100" s="44">
        <v>221.00000000000006</v>
      </c>
      <c r="K100" s="44">
        <v>19830.000000000015</v>
      </c>
      <c r="L100" s="44">
        <v>3836.0000000000014</v>
      </c>
      <c r="M100" s="44">
        <v>578.00000000000011</v>
      </c>
      <c r="N100" s="50">
        <v>1315.0000000000007</v>
      </c>
    </row>
    <row r="101" spans="1:14" x14ac:dyDescent="0.2">
      <c r="A101" s="126"/>
      <c r="B101" s="45" t="s">
        <v>11</v>
      </c>
      <c r="C101" s="44">
        <v>2858.9999999999991</v>
      </c>
      <c r="D101" s="44">
        <v>2551.9999999999991</v>
      </c>
      <c r="E101" s="44">
        <v>349.00000000000023</v>
      </c>
      <c r="F101" s="44">
        <v>946.99999999999977</v>
      </c>
      <c r="G101" s="44">
        <v>2733.9999999999991</v>
      </c>
      <c r="H101" s="44">
        <v>87</v>
      </c>
      <c r="I101" s="44">
        <v>313.00000000000011</v>
      </c>
      <c r="J101" s="44">
        <v>88</v>
      </c>
      <c r="K101" s="44">
        <v>6222</v>
      </c>
      <c r="L101" s="44">
        <v>940.00000000000023</v>
      </c>
      <c r="M101" s="44">
        <v>227</v>
      </c>
      <c r="N101" s="50">
        <v>533</v>
      </c>
    </row>
    <row r="102" spans="1:14" x14ac:dyDescent="0.2">
      <c r="A102" s="126"/>
      <c r="B102" s="45" t="s">
        <v>13</v>
      </c>
      <c r="C102" s="44">
        <v>4494.9999999999955</v>
      </c>
      <c r="D102" s="44">
        <v>3945.9999999999986</v>
      </c>
      <c r="E102" s="44">
        <v>701.00000000000023</v>
      </c>
      <c r="F102" s="44">
        <v>1116</v>
      </c>
      <c r="G102" s="44">
        <v>4106.9999999999955</v>
      </c>
      <c r="H102" s="44">
        <v>189.0000000000002</v>
      </c>
      <c r="I102" s="44">
        <v>217</v>
      </c>
      <c r="J102" s="44">
        <v>131.00000000000003</v>
      </c>
      <c r="K102" s="44">
        <v>7614.9999999999955</v>
      </c>
      <c r="L102" s="44">
        <v>840</v>
      </c>
      <c r="M102" s="44">
        <v>855.99999999999943</v>
      </c>
      <c r="N102" s="50">
        <v>1700.9999999999995</v>
      </c>
    </row>
    <row r="103" spans="1:14" x14ac:dyDescent="0.2">
      <c r="A103" s="126"/>
      <c r="B103" s="45" t="s">
        <v>48</v>
      </c>
      <c r="C103" s="44">
        <v>1321.9999999999998</v>
      </c>
      <c r="D103" s="44">
        <v>1153.9999999999995</v>
      </c>
      <c r="E103" s="44">
        <v>219.00000000000003</v>
      </c>
      <c r="F103" s="44">
        <v>226.00000000000009</v>
      </c>
      <c r="G103" s="44">
        <v>857</v>
      </c>
      <c r="H103" s="44">
        <v>43.000000000000007</v>
      </c>
      <c r="I103" s="44">
        <v>127.00000000000004</v>
      </c>
      <c r="J103" s="44">
        <v>45</v>
      </c>
      <c r="K103" s="44">
        <v>1842.9999999999998</v>
      </c>
      <c r="L103" s="44">
        <v>278.99999999999989</v>
      </c>
      <c r="M103" s="44">
        <v>69</v>
      </c>
      <c r="N103" s="50">
        <v>236.00000000000011</v>
      </c>
    </row>
    <row r="104" spans="1:14" x14ac:dyDescent="0.2">
      <c r="A104" s="126"/>
      <c r="B104" s="45" t="s">
        <v>6</v>
      </c>
      <c r="C104" s="44">
        <v>1823</v>
      </c>
      <c r="D104" s="44">
        <v>1551.9999999999993</v>
      </c>
      <c r="E104" s="44">
        <v>362</v>
      </c>
      <c r="F104" s="44">
        <v>449.99999999999966</v>
      </c>
      <c r="G104" s="44">
        <v>1256.0000000000005</v>
      </c>
      <c r="H104" s="44">
        <v>76.000000000000043</v>
      </c>
      <c r="I104" s="44">
        <v>173.00000000000006</v>
      </c>
      <c r="J104" s="44">
        <v>51</v>
      </c>
      <c r="K104" s="44">
        <v>2424.0000000000005</v>
      </c>
      <c r="L104" s="44">
        <v>276.00000000000011</v>
      </c>
      <c r="M104" s="44">
        <v>44</v>
      </c>
      <c r="N104" s="50">
        <v>155</v>
      </c>
    </row>
    <row r="105" spans="1:14" x14ac:dyDescent="0.2">
      <c r="A105" s="126"/>
      <c r="B105" s="45" t="s">
        <v>9</v>
      </c>
      <c r="C105" s="44">
        <v>3150.0000000000005</v>
      </c>
      <c r="D105" s="44">
        <v>2783.0000000000009</v>
      </c>
      <c r="E105" s="44">
        <v>418.0000000000004</v>
      </c>
      <c r="F105" s="44">
        <v>1038.0000000000005</v>
      </c>
      <c r="G105" s="44">
        <v>2401.0000000000005</v>
      </c>
      <c r="H105" s="44">
        <v>111.00000000000004</v>
      </c>
      <c r="I105" s="44">
        <v>274</v>
      </c>
      <c r="J105" s="44">
        <v>95.000000000000014</v>
      </c>
      <c r="K105" s="44">
        <v>5513.0000000000009</v>
      </c>
      <c r="L105" s="44">
        <v>1630.0000000000005</v>
      </c>
      <c r="M105" s="44">
        <v>151.00000000000017</v>
      </c>
      <c r="N105" s="50">
        <v>233.00000000000014</v>
      </c>
    </row>
    <row r="106" spans="1:14" x14ac:dyDescent="0.2">
      <c r="A106" s="126"/>
      <c r="B106" s="45" t="s">
        <v>7</v>
      </c>
      <c r="C106" s="44">
        <v>2451.9999999999995</v>
      </c>
      <c r="D106" s="44">
        <v>2137.9999999999995</v>
      </c>
      <c r="E106" s="44">
        <v>292</v>
      </c>
      <c r="F106" s="44">
        <v>621.00000000000011</v>
      </c>
      <c r="G106" s="44">
        <v>2555.0000000000005</v>
      </c>
      <c r="H106" s="44">
        <v>92.000000000000014</v>
      </c>
      <c r="I106" s="44">
        <v>290.00000000000006</v>
      </c>
      <c r="J106" s="44">
        <v>225.99999999999991</v>
      </c>
      <c r="K106" s="44">
        <v>5405.0000000000018</v>
      </c>
      <c r="L106" s="44">
        <v>652.99999999999966</v>
      </c>
      <c r="M106" s="44">
        <v>135</v>
      </c>
      <c r="N106" s="50">
        <v>140</v>
      </c>
    </row>
    <row r="107" spans="1:14" ht="13.5" thickBot="1" x14ac:dyDescent="0.25">
      <c r="A107" s="127"/>
      <c r="B107" s="47" t="s">
        <v>4</v>
      </c>
      <c r="C107" s="51">
        <v>85484.000000000058</v>
      </c>
      <c r="D107" s="51">
        <v>74155.000000000102</v>
      </c>
      <c r="E107" s="51">
        <v>13373.999999999951</v>
      </c>
      <c r="F107" s="51">
        <v>27873.999999999978</v>
      </c>
      <c r="G107" s="51">
        <v>71549.999999999898</v>
      </c>
      <c r="H107" s="51">
        <v>2976.9999999999941</v>
      </c>
      <c r="I107" s="51">
        <v>6806.9999999999764</v>
      </c>
      <c r="J107" s="51">
        <v>2930</v>
      </c>
      <c r="K107" s="51">
        <v>154665.00000000009</v>
      </c>
      <c r="L107" s="51">
        <v>26726.000000000142</v>
      </c>
      <c r="M107" s="51">
        <v>6635.9999999999927</v>
      </c>
      <c r="N107" s="51">
        <v>12940.999999999975</v>
      </c>
    </row>
    <row r="108" spans="1:14" ht="12.75" customHeight="1" x14ac:dyDescent="0.2">
      <c r="A108" s="125" t="s">
        <v>170</v>
      </c>
      <c r="B108" s="46" t="s">
        <v>46</v>
      </c>
      <c r="C108" s="48">
        <v>5891.9999999999964</v>
      </c>
      <c r="D108" s="48">
        <v>5365.0000000000027</v>
      </c>
      <c r="E108" s="48">
        <v>609</v>
      </c>
      <c r="F108" s="48">
        <v>1461.0000000000009</v>
      </c>
      <c r="G108" s="48">
        <v>5578.0000000000009</v>
      </c>
      <c r="H108" s="48">
        <v>234.99999999999977</v>
      </c>
      <c r="I108" s="48">
        <v>501.0000000000004</v>
      </c>
      <c r="J108" s="48">
        <v>125.00000000000001</v>
      </c>
      <c r="K108" s="48">
        <v>11443.999999999998</v>
      </c>
      <c r="L108" s="48">
        <v>1922.0000000000011</v>
      </c>
      <c r="M108" s="48">
        <v>0</v>
      </c>
      <c r="N108" s="49">
        <v>0</v>
      </c>
    </row>
    <row r="109" spans="1:14" x14ac:dyDescent="0.2">
      <c r="A109" s="126"/>
      <c r="B109" s="45" t="s">
        <v>10</v>
      </c>
      <c r="C109" s="44">
        <v>3338.9999999999973</v>
      </c>
      <c r="D109" s="44">
        <v>2614.0000000000005</v>
      </c>
      <c r="E109" s="44">
        <v>730</v>
      </c>
      <c r="F109" s="44">
        <v>508</v>
      </c>
      <c r="G109" s="44">
        <v>3812</v>
      </c>
      <c r="H109" s="44">
        <v>234</v>
      </c>
      <c r="I109" s="44">
        <v>150.00000000000003</v>
      </c>
      <c r="J109" s="44">
        <v>208</v>
      </c>
      <c r="K109" s="44">
        <v>7688.0000000000036</v>
      </c>
      <c r="L109" s="44">
        <v>435.00000000000006</v>
      </c>
      <c r="M109" s="44">
        <v>0</v>
      </c>
      <c r="N109" s="50">
        <v>0</v>
      </c>
    </row>
    <row r="110" spans="1:14" x14ac:dyDescent="0.2">
      <c r="A110" s="126"/>
      <c r="B110" s="45" t="s">
        <v>15</v>
      </c>
      <c r="C110" s="44">
        <v>1961.9999999999986</v>
      </c>
      <c r="D110" s="44">
        <v>1664.0000000000005</v>
      </c>
      <c r="E110" s="44">
        <v>285.00000000000006</v>
      </c>
      <c r="F110" s="44">
        <v>391.99999999999977</v>
      </c>
      <c r="G110" s="44">
        <v>2091.9999999999982</v>
      </c>
      <c r="H110" s="44">
        <v>110</v>
      </c>
      <c r="I110" s="44">
        <v>354.99999999999989</v>
      </c>
      <c r="J110" s="44">
        <v>104.00000000000006</v>
      </c>
      <c r="K110" s="44">
        <v>3735.9999999999977</v>
      </c>
      <c r="L110" s="44">
        <v>520.00000000000023</v>
      </c>
      <c r="M110" s="44">
        <v>0</v>
      </c>
      <c r="N110" s="50">
        <v>0</v>
      </c>
    </row>
    <row r="111" spans="1:14" x14ac:dyDescent="0.2">
      <c r="A111" s="126"/>
      <c r="B111" s="45" t="s">
        <v>16</v>
      </c>
      <c r="C111" s="44">
        <v>5682.0000000000045</v>
      </c>
      <c r="D111" s="44">
        <v>4740.9999999999964</v>
      </c>
      <c r="E111" s="44">
        <v>965.00000000000045</v>
      </c>
      <c r="F111" s="44">
        <v>993.00000000000023</v>
      </c>
      <c r="G111" s="44">
        <v>4809.9999999999982</v>
      </c>
      <c r="H111" s="44">
        <v>281.99999999999977</v>
      </c>
      <c r="I111" s="44">
        <v>389.99999999999983</v>
      </c>
      <c r="J111" s="44">
        <v>191.00000000000006</v>
      </c>
      <c r="K111" s="44">
        <v>11183</v>
      </c>
      <c r="L111" s="44">
        <v>1325.0000000000011</v>
      </c>
      <c r="M111" s="44">
        <v>0</v>
      </c>
      <c r="N111" s="50">
        <v>0</v>
      </c>
    </row>
    <row r="112" spans="1:14" x14ac:dyDescent="0.2">
      <c r="A112" s="126"/>
      <c r="B112" s="45" t="s">
        <v>160</v>
      </c>
      <c r="C112" s="44">
        <v>12434</v>
      </c>
      <c r="D112" s="44">
        <v>10109</v>
      </c>
      <c r="E112" s="44">
        <v>2499.9999999999968</v>
      </c>
      <c r="F112" s="44">
        <v>3486.9999999999968</v>
      </c>
      <c r="G112" s="44">
        <v>13903.000000000005</v>
      </c>
      <c r="H112" s="44">
        <v>629.00000000000068</v>
      </c>
      <c r="I112" s="44">
        <v>958.0000000000008</v>
      </c>
      <c r="J112" s="44">
        <v>467.00000000000028</v>
      </c>
      <c r="K112" s="44">
        <v>28092.999999999996</v>
      </c>
      <c r="L112" s="44">
        <v>4763.0000000000009</v>
      </c>
      <c r="M112" s="44">
        <v>0</v>
      </c>
      <c r="N112" s="50">
        <v>0</v>
      </c>
    </row>
    <row r="113" spans="1:14" x14ac:dyDescent="0.2">
      <c r="A113" s="126"/>
      <c r="B113" s="45" t="s">
        <v>154</v>
      </c>
      <c r="C113" s="44">
        <v>3463.0000000000005</v>
      </c>
      <c r="D113" s="44">
        <v>3215</v>
      </c>
      <c r="E113" s="44">
        <v>514</v>
      </c>
      <c r="F113" s="44">
        <v>1316.9999999999998</v>
      </c>
      <c r="G113" s="44">
        <v>2240.9999999999995</v>
      </c>
      <c r="H113" s="44">
        <v>99</v>
      </c>
      <c r="I113" s="44">
        <v>331.00000000000011</v>
      </c>
      <c r="J113" s="44">
        <v>119.00000000000001</v>
      </c>
      <c r="K113" s="44">
        <v>5591.9999999999991</v>
      </c>
      <c r="L113" s="44">
        <v>1559.0000000000005</v>
      </c>
      <c r="M113" s="44">
        <v>0</v>
      </c>
      <c r="N113" s="50">
        <v>0</v>
      </c>
    </row>
    <row r="114" spans="1:14" x14ac:dyDescent="0.2">
      <c r="A114" s="126"/>
      <c r="B114" s="45" t="s">
        <v>8</v>
      </c>
      <c r="C114" s="44">
        <v>4392.0000000000036</v>
      </c>
      <c r="D114" s="44">
        <v>4046.9999999999973</v>
      </c>
      <c r="E114" s="44">
        <v>634.00000000000045</v>
      </c>
      <c r="F114" s="44">
        <v>970</v>
      </c>
      <c r="G114" s="44">
        <v>3232.9999999999968</v>
      </c>
      <c r="H114" s="44">
        <v>208</v>
      </c>
      <c r="I114" s="44">
        <v>376</v>
      </c>
      <c r="J114" s="44">
        <v>232</v>
      </c>
      <c r="K114" s="44">
        <v>9884.0000000000018</v>
      </c>
      <c r="L114" s="44">
        <v>1150.0000000000002</v>
      </c>
      <c r="M114" s="44">
        <v>0</v>
      </c>
      <c r="N114" s="50">
        <v>0</v>
      </c>
    </row>
    <row r="115" spans="1:14" x14ac:dyDescent="0.2">
      <c r="A115" s="126"/>
      <c r="B115" s="45" t="s">
        <v>5</v>
      </c>
      <c r="C115" s="44">
        <v>5343.9999999999982</v>
      </c>
      <c r="D115" s="44">
        <v>4654.9999999999982</v>
      </c>
      <c r="E115" s="44">
        <v>712.00000000000023</v>
      </c>
      <c r="F115" s="44">
        <v>1250.9999999999991</v>
      </c>
      <c r="G115" s="44">
        <v>3211.0000000000009</v>
      </c>
      <c r="H115" s="44">
        <v>204.00000000000006</v>
      </c>
      <c r="I115" s="44">
        <v>362</v>
      </c>
      <c r="J115" s="44">
        <v>66</v>
      </c>
      <c r="K115" s="44">
        <v>7015.0000000000036</v>
      </c>
      <c r="L115" s="44">
        <v>1578.0000000000005</v>
      </c>
      <c r="M115" s="44">
        <v>0</v>
      </c>
      <c r="N115" s="50">
        <v>0</v>
      </c>
    </row>
    <row r="116" spans="1:14" x14ac:dyDescent="0.2">
      <c r="A116" s="126"/>
      <c r="B116" s="45" t="s">
        <v>12</v>
      </c>
      <c r="C116" s="44">
        <v>3870.9999999999986</v>
      </c>
      <c r="D116" s="44">
        <v>3427.9999999999973</v>
      </c>
      <c r="E116" s="44">
        <v>709.99999999999932</v>
      </c>
      <c r="F116" s="44">
        <v>941.00000000000091</v>
      </c>
      <c r="G116" s="44">
        <v>3717.0000000000018</v>
      </c>
      <c r="H116" s="44">
        <v>161</v>
      </c>
      <c r="I116" s="44">
        <v>513.00000000000011</v>
      </c>
      <c r="J116" s="44">
        <v>411.00000000000011</v>
      </c>
      <c r="K116" s="44">
        <v>9058.0000000000036</v>
      </c>
      <c r="L116" s="44">
        <v>739.00000000000023</v>
      </c>
      <c r="M116" s="44">
        <v>0</v>
      </c>
      <c r="N116" s="50">
        <v>0</v>
      </c>
    </row>
    <row r="117" spans="1:14" x14ac:dyDescent="0.2">
      <c r="A117" s="126"/>
      <c r="B117" s="45" t="s">
        <v>17</v>
      </c>
      <c r="C117" s="44">
        <v>3771.9999999999995</v>
      </c>
      <c r="D117" s="44">
        <v>3268</v>
      </c>
      <c r="E117" s="44">
        <v>547</v>
      </c>
      <c r="F117" s="44">
        <v>547</v>
      </c>
      <c r="G117" s="44">
        <v>3678.9999999999982</v>
      </c>
      <c r="H117" s="44">
        <v>195.00000000000003</v>
      </c>
      <c r="I117" s="44">
        <v>325</v>
      </c>
      <c r="J117" s="44">
        <v>282</v>
      </c>
      <c r="K117" s="44">
        <v>6620.0000000000036</v>
      </c>
      <c r="L117" s="44">
        <v>1248.0000000000005</v>
      </c>
      <c r="M117" s="44">
        <v>0</v>
      </c>
      <c r="N117" s="50">
        <v>0</v>
      </c>
    </row>
    <row r="118" spans="1:14" x14ac:dyDescent="0.2">
      <c r="A118" s="126"/>
      <c r="B118" s="45" t="s">
        <v>14</v>
      </c>
      <c r="C118" s="44">
        <v>4282.9999999999991</v>
      </c>
      <c r="D118" s="44">
        <v>3885.9999999999986</v>
      </c>
      <c r="E118" s="44">
        <v>649</v>
      </c>
      <c r="F118" s="44">
        <v>527.99999999999977</v>
      </c>
      <c r="G118" s="44">
        <v>3325.0000000000009</v>
      </c>
      <c r="H118" s="44">
        <v>183</v>
      </c>
      <c r="I118" s="44">
        <v>259</v>
      </c>
      <c r="J118" s="44">
        <v>109</v>
      </c>
      <c r="K118" s="44">
        <v>5908</v>
      </c>
      <c r="L118" s="44">
        <v>966</v>
      </c>
      <c r="M118" s="44">
        <v>0</v>
      </c>
      <c r="N118" s="50">
        <v>0</v>
      </c>
    </row>
    <row r="119" spans="1:14" x14ac:dyDescent="0.2">
      <c r="A119" s="126"/>
      <c r="B119" s="45" t="s">
        <v>52</v>
      </c>
      <c r="C119" s="44">
        <v>2145</v>
      </c>
      <c r="D119" s="44">
        <v>1845</v>
      </c>
      <c r="E119" s="44">
        <v>307</v>
      </c>
      <c r="F119" s="44">
        <v>488.00000000000006</v>
      </c>
      <c r="G119" s="44">
        <v>2129.0000000000005</v>
      </c>
      <c r="H119" s="44">
        <v>110</v>
      </c>
      <c r="I119" s="44">
        <v>157.00000000000003</v>
      </c>
      <c r="J119" s="44">
        <v>100.00000000000004</v>
      </c>
      <c r="K119" s="44">
        <v>4263.9999999999991</v>
      </c>
      <c r="L119" s="44">
        <v>985</v>
      </c>
      <c r="M119" s="44">
        <v>0</v>
      </c>
      <c r="N119" s="50">
        <v>0</v>
      </c>
    </row>
    <row r="120" spans="1:14" x14ac:dyDescent="0.2">
      <c r="A120" s="126"/>
      <c r="B120" s="45" t="s">
        <v>18</v>
      </c>
      <c r="C120" s="44">
        <v>1113</v>
      </c>
      <c r="D120" s="44">
        <v>1029.0000000000005</v>
      </c>
      <c r="E120" s="44">
        <v>208.00000000000003</v>
      </c>
      <c r="F120" s="44">
        <v>137</v>
      </c>
      <c r="G120" s="44">
        <v>977.00000000000011</v>
      </c>
      <c r="H120" s="44">
        <v>68</v>
      </c>
      <c r="I120" s="44">
        <v>106</v>
      </c>
      <c r="J120" s="44">
        <v>96.000000000000028</v>
      </c>
      <c r="K120" s="44">
        <v>2130.9999999999995</v>
      </c>
      <c r="L120" s="44">
        <v>189.00000000000006</v>
      </c>
      <c r="M120" s="44">
        <v>0</v>
      </c>
      <c r="N120" s="50">
        <v>0</v>
      </c>
    </row>
    <row r="121" spans="1:14" x14ac:dyDescent="0.2">
      <c r="A121" s="126"/>
      <c r="B121" s="45" t="s">
        <v>20</v>
      </c>
      <c r="C121" s="44">
        <v>9686.0000000000073</v>
      </c>
      <c r="D121" s="44">
        <v>8264.0000000000091</v>
      </c>
      <c r="E121" s="44">
        <v>1626.0000000000002</v>
      </c>
      <c r="F121" s="44">
        <v>2123.9999999999982</v>
      </c>
      <c r="G121" s="44">
        <v>8908</v>
      </c>
      <c r="H121" s="44">
        <v>545.99999999999966</v>
      </c>
      <c r="I121" s="44">
        <v>855</v>
      </c>
      <c r="J121" s="44">
        <v>243.00000000000017</v>
      </c>
      <c r="K121" s="44">
        <v>18918.999999999996</v>
      </c>
      <c r="L121" s="44">
        <v>2993</v>
      </c>
      <c r="M121" s="44">
        <v>0</v>
      </c>
      <c r="N121" s="50">
        <v>0</v>
      </c>
    </row>
    <row r="122" spans="1:14" x14ac:dyDescent="0.2">
      <c r="A122" s="126"/>
      <c r="B122" s="45" t="s">
        <v>11</v>
      </c>
      <c r="C122" s="44">
        <v>3268</v>
      </c>
      <c r="D122" s="44">
        <v>2876.0000000000018</v>
      </c>
      <c r="E122" s="44">
        <v>443.9999999999996</v>
      </c>
      <c r="F122" s="44">
        <v>692</v>
      </c>
      <c r="G122" s="44">
        <v>3522.9999999999995</v>
      </c>
      <c r="H122" s="44">
        <v>226.99999999999986</v>
      </c>
      <c r="I122" s="44">
        <v>425.00000000000023</v>
      </c>
      <c r="J122" s="44">
        <v>120.9999999999999</v>
      </c>
      <c r="K122" s="44">
        <v>8504.9999999999982</v>
      </c>
      <c r="L122" s="44">
        <v>838</v>
      </c>
      <c r="M122" s="44">
        <v>0</v>
      </c>
      <c r="N122" s="50">
        <v>0</v>
      </c>
    </row>
    <row r="123" spans="1:14" x14ac:dyDescent="0.2">
      <c r="A123" s="126"/>
      <c r="B123" s="45" t="s">
        <v>13</v>
      </c>
      <c r="C123" s="44">
        <v>5246</v>
      </c>
      <c r="D123" s="44">
        <v>4543.9999999999982</v>
      </c>
      <c r="E123" s="44">
        <v>837.00000000000011</v>
      </c>
      <c r="F123" s="44">
        <v>1103.9999999999998</v>
      </c>
      <c r="G123" s="44">
        <v>4984.9999999999964</v>
      </c>
      <c r="H123" s="44">
        <v>322.00000000000006</v>
      </c>
      <c r="I123" s="44">
        <v>280</v>
      </c>
      <c r="J123" s="44">
        <v>163.00000000000006</v>
      </c>
      <c r="K123" s="44">
        <v>8746.0000000000018</v>
      </c>
      <c r="L123" s="44">
        <v>1040.9999999999998</v>
      </c>
      <c r="M123" s="44">
        <v>0</v>
      </c>
      <c r="N123" s="50">
        <v>0</v>
      </c>
    </row>
    <row r="124" spans="1:14" x14ac:dyDescent="0.2">
      <c r="A124" s="126"/>
      <c r="B124" s="45" t="s">
        <v>48</v>
      </c>
      <c r="C124" s="44">
        <v>1285.0000000000007</v>
      </c>
      <c r="D124" s="44">
        <v>1103</v>
      </c>
      <c r="E124" s="44">
        <v>211</v>
      </c>
      <c r="F124" s="44">
        <v>154.00000000000003</v>
      </c>
      <c r="G124" s="44">
        <v>948.99999999999977</v>
      </c>
      <c r="H124" s="44">
        <v>58</v>
      </c>
      <c r="I124" s="44">
        <v>141</v>
      </c>
      <c r="J124" s="44">
        <v>64.000000000000014</v>
      </c>
      <c r="K124" s="44">
        <v>2015.9999999999995</v>
      </c>
      <c r="L124" s="44">
        <v>296</v>
      </c>
      <c r="M124" s="44">
        <v>0</v>
      </c>
      <c r="N124" s="50">
        <v>0</v>
      </c>
    </row>
    <row r="125" spans="1:14" x14ac:dyDescent="0.2">
      <c r="A125" s="126"/>
      <c r="B125" s="45" t="s">
        <v>6</v>
      </c>
      <c r="C125" s="44">
        <v>1666</v>
      </c>
      <c r="D125" s="44">
        <v>1468.0000000000002</v>
      </c>
      <c r="E125" s="44">
        <v>350.00000000000011</v>
      </c>
      <c r="F125" s="44">
        <v>262</v>
      </c>
      <c r="G125" s="44">
        <v>1351</v>
      </c>
      <c r="H125" s="44">
        <v>95</v>
      </c>
      <c r="I125" s="44">
        <v>187.00000000000006</v>
      </c>
      <c r="J125" s="44">
        <v>58</v>
      </c>
      <c r="K125" s="44">
        <v>2573.0000000000005</v>
      </c>
      <c r="L125" s="44">
        <v>381</v>
      </c>
      <c r="M125" s="44">
        <v>0</v>
      </c>
      <c r="N125" s="50">
        <v>0</v>
      </c>
    </row>
    <row r="126" spans="1:14" x14ac:dyDescent="0.2">
      <c r="A126" s="126"/>
      <c r="B126" s="45" t="s">
        <v>9</v>
      </c>
      <c r="C126" s="44">
        <v>3235.9999999999995</v>
      </c>
      <c r="D126" s="44">
        <v>2860</v>
      </c>
      <c r="E126" s="44">
        <v>440.99999999999989</v>
      </c>
      <c r="F126" s="44">
        <v>687</v>
      </c>
      <c r="G126" s="44">
        <v>2766.9999999999991</v>
      </c>
      <c r="H126" s="44">
        <v>160</v>
      </c>
      <c r="I126" s="44">
        <v>301.00000000000017</v>
      </c>
      <c r="J126" s="44">
        <v>100</v>
      </c>
      <c r="K126" s="44">
        <v>6541</v>
      </c>
      <c r="L126" s="44">
        <v>1577.9999999999993</v>
      </c>
      <c r="M126" s="44">
        <v>0</v>
      </c>
      <c r="N126" s="50">
        <v>0</v>
      </c>
    </row>
    <row r="127" spans="1:14" x14ac:dyDescent="0.2">
      <c r="A127" s="126"/>
      <c r="B127" s="45" t="s">
        <v>7</v>
      </c>
      <c r="C127" s="44">
        <v>2861</v>
      </c>
      <c r="D127" s="44">
        <v>2551</v>
      </c>
      <c r="E127" s="44">
        <v>334.00000000000011</v>
      </c>
      <c r="F127" s="44">
        <v>348</v>
      </c>
      <c r="G127" s="44">
        <v>3591</v>
      </c>
      <c r="H127" s="44">
        <v>185.00000000000009</v>
      </c>
      <c r="I127" s="44">
        <v>306</v>
      </c>
      <c r="J127" s="44">
        <v>285.00000000000006</v>
      </c>
      <c r="K127" s="44">
        <v>6121.0000000000018</v>
      </c>
      <c r="L127" s="44">
        <v>647</v>
      </c>
      <c r="M127" s="44">
        <v>0</v>
      </c>
      <c r="N127" s="50">
        <v>0</v>
      </c>
    </row>
    <row r="128" spans="1:14" ht="13.5" thickBot="1" x14ac:dyDescent="0.25">
      <c r="A128" s="127"/>
      <c r="B128" s="47" t="s">
        <v>4</v>
      </c>
      <c r="C128" s="51">
        <v>84940</v>
      </c>
      <c r="D128" s="51">
        <v>73531.999999999971</v>
      </c>
      <c r="E128" s="51">
        <v>13613.000000000024</v>
      </c>
      <c r="F128" s="51">
        <v>18390.999999999964</v>
      </c>
      <c r="G128" s="51">
        <v>78781</v>
      </c>
      <c r="H128" s="51">
        <v>4311.0000000000009</v>
      </c>
      <c r="I128" s="51">
        <v>7278.0000000000009</v>
      </c>
      <c r="J128" s="51">
        <v>3544.0000000000064</v>
      </c>
      <c r="K128" s="51">
        <v>166036.99999999939</v>
      </c>
      <c r="L128" s="51">
        <v>25152.999999999982</v>
      </c>
      <c r="M128" s="51">
        <v>0</v>
      </c>
      <c r="N128" s="52">
        <v>0</v>
      </c>
    </row>
    <row r="129" spans="1:14" ht="12.75" customHeight="1" x14ac:dyDescent="0.2">
      <c r="A129" s="125" t="s">
        <v>171</v>
      </c>
      <c r="B129" s="46" t="s">
        <v>46</v>
      </c>
      <c r="C129" s="48">
        <v>5271.9999999999982</v>
      </c>
      <c r="D129" s="48">
        <v>4853.0000000000009</v>
      </c>
      <c r="E129" s="48">
        <v>549.99999999999977</v>
      </c>
      <c r="F129" s="48">
        <v>1061.9999999999998</v>
      </c>
      <c r="G129" s="48">
        <v>5178.0000000000009</v>
      </c>
      <c r="H129" s="48">
        <v>217</v>
      </c>
      <c r="I129" s="48">
        <v>381.99999999999983</v>
      </c>
      <c r="J129" s="48">
        <v>96.000000000000057</v>
      </c>
      <c r="K129" s="48">
        <v>10710.999999999996</v>
      </c>
      <c r="L129" s="48">
        <v>1374.0000000000005</v>
      </c>
      <c r="M129" s="48">
        <v>0</v>
      </c>
      <c r="N129" s="49">
        <v>0</v>
      </c>
    </row>
    <row r="130" spans="1:14" x14ac:dyDescent="0.2">
      <c r="A130" s="126"/>
      <c r="B130" s="45" t="s">
        <v>10</v>
      </c>
      <c r="C130" s="44">
        <v>3084.0000000000005</v>
      </c>
      <c r="D130" s="44">
        <v>2390.0000000000014</v>
      </c>
      <c r="E130" s="44">
        <v>676.99999999999955</v>
      </c>
      <c r="F130" s="44">
        <v>390</v>
      </c>
      <c r="G130" s="44">
        <v>3636.9999999999995</v>
      </c>
      <c r="H130" s="44">
        <v>224</v>
      </c>
      <c r="I130" s="44">
        <v>121.00000000000006</v>
      </c>
      <c r="J130" s="44">
        <v>161</v>
      </c>
      <c r="K130" s="44">
        <v>7150.9999999999982</v>
      </c>
      <c r="L130" s="44">
        <v>301.99999999999989</v>
      </c>
      <c r="M130" s="44">
        <v>0</v>
      </c>
      <c r="N130" s="50">
        <v>0</v>
      </c>
    </row>
    <row r="131" spans="1:14" x14ac:dyDescent="0.2">
      <c r="A131" s="126"/>
      <c r="B131" s="45" t="s">
        <v>15</v>
      </c>
      <c r="C131" s="44">
        <v>1651</v>
      </c>
      <c r="D131" s="44">
        <v>1425.0000000000005</v>
      </c>
      <c r="E131" s="44">
        <v>226</v>
      </c>
      <c r="F131" s="44">
        <v>304.00000000000006</v>
      </c>
      <c r="G131" s="44">
        <v>1619.9999999999995</v>
      </c>
      <c r="H131" s="44">
        <v>92.000000000000014</v>
      </c>
      <c r="I131" s="44">
        <v>287.00000000000011</v>
      </c>
      <c r="J131" s="44">
        <v>49.000000000000007</v>
      </c>
      <c r="K131" s="44">
        <v>2862.0000000000005</v>
      </c>
      <c r="L131" s="44">
        <v>289</v>
      </c>
      <c r="M131" s="44">
        <v>0</v>
      </c>
      <c r="N131" s="50">
        <v>0</v>
      </c>
    </row>
    <row r="132" spans="1:14" x14ac:dyDescent="0.2">
      <c r="A132" s="126"/>
      <c r="B132" s="45" t="s">
        <v>16</v>
      </c>
      <c r="C132" s="44">
        <v>5148.0000000000009</v>
      </c>
      <c r="D132" s="44">
        <v>4347</v>
      </c>
      <c r="E132" s="44">
        <v>840.99999999999966</v>
      </c>
      <c r="F132" s="44">
        <v>853.00000000000045</v>
      </c>
      <c r="G132" s="44">
        <v>3973</v>
      </c>
      <c r="H132" s="44">
        <v>255.00000000000006</v>
      </c>
      <c r="I132" s="44">
        <v>301.00000000000006</v>
      </c>
      <c r="J132" s="44">
        <v>152.00000000000006</v>
      </c>
      <c r="K132" s="44">
        <v>9924.0000000000109</v>
      </c>
      <c r="L132" s="44">
        <v>926.00000000000011</v>
      </c>
      <c r="M132" s="44">
        <v>0</v>
      </c>
      <c r="N132" s="50">
        <v>0</v>
      </c>
    </row>
    <row r="133" spans="1:14" x14ac:dyDescent="0.2">
      <c r="A133" s="126"/>
      <c r="B133" s="45" t="s">
        <v>160</v>
      </c>
      <c r="C133" s="44">
        <v>10537.999999999996</v>
      </c>
      <c r="D133" s="44">
        <v>8732.9999999999909</v>
      </c>
      <c r="E133" s="44">
        <v>2158.9999999999991</v>
      </c>
      <c r="F133" s="44">
        <v>2487.0000000000027</v>
      </c>
      <c r="G133" s="44">
        <v>10697.000000000004</v>
      </c>
      <c r="H133" s="44">
        <v>524.00000000000045</v>
      </c>
      <c r="I133" s="44">
        <v>600.00000000000011</v>
      </c>
      <c r="J133" s="44">
        <v>342.99999999999983</v>
      </c>
      <c r="K133" s="44">
        <v>22040.999999999978</v>
      </c>
      <c r="L133" s="44">
        <v>2749.9999999999991</v>
      </c>
      <c r="M133" s="44">
        <v>0</v>
      </c>
      <c r="N133" s="50">
        <v>0</v>
      </c>
    </row>
    <row r="134" spans="1:14" x14ac:dyDescent="0.2">
      <c r="A134" s="126"/>
      <c r="B134" s="45" t="s">
        <v>154</v>
      </c>
      <c r="C134" s="44">
        <v>2817.0000000000009</v>
      </c>
      <c r="D134" s="44">
        <v>2504.9999999999991</v>
      </c>
      <c r="E134" s="44">
        <v>422</v>
      </c>
      <c r="F134" s="44">
        <v>695</v>
      </c>
      <c r="G134" s="44">
        <v>1980.9999999999998</v>
      </c>
      <c r="H134" s="44">
        <v>82</v>
      </c>
      <c r="I134" s="44">
        <v>275</v>
      </c>
      <c r="J134" s="44">
        <v>97.000000000000014</v>
      </c>
      <c r="K134" s="44">
        <v>4732.0000000000009</v>
      </c>
      <c r="L134" s="44">
        <v>994.00000000000034</v>
      </c>
      <c r="M134" s="44">
        <v>0</v>
      </c>
      <c r="N134" s="50">
        <v>0</v>
      </c>
    </row>
    <row r="135" spans="1:14" x14ac:dyDescent="0.2">
      <c r="A135" s="126"/>
      <c r="B135" s="45" t="s">
        <v>8</v>
      </c>
      <c r="C135" s="44">
        <v>4133.9999999999991</v>
      </c>
      <c r="D135" s="44">
        <v>3836.9999999999991</v>
      </c>
      <c r="E135" s="44">
        <v>579.00000000000011</v>
      </c>
      <c r="F135" s="44">
        <v>783</v>
      </c>
      <c r="G135" s="44">
        <v>2932.0000000000005</v>
      </c>
      <c r="H135" s="44">
        <v>192</v>
      </c>
      <c r="I135" s="44">
        <v>311.00000000000028</v>
      </c>
      <c r="J135" s="44">
        <v>168</v>
      </c>
      <c r="K135" s="44">
        <v>9258.9999999999945</v>
      </c>
      <c r="L135" s="44">
        <v>848</v>
      </c>
      <c r="M135" s="44">
        <v>0</v>
      </c>
      <c r="N135" s="50">
        <v>0</v>
      </c>
    </row>
    <row r="136" spans="1:14" x14ac:dyDescent="0.2">
      <c r="A136" s="126"/>
      <c r="B136" s="45" t="s">
        <v>5</v>
      </c>
      <c r="C136" s="44">
        <v>4782.9999999999973</v>
      </c>
      <c r="D136" s="44">
        <v>4194</v>
      </c>
      <c r="E136" s="44">
        <v>622.00000000000011</v>
      </c>
      <c r="F136" s="44">
        <v>885.99999999999966</v>
      </c>
      <c r="G136" s="44">
        <v>2876.0000000000005</v>
      </c>
      <c r="H136" s="44">
        <v>175</v>
      </c>
      <c r="I136" s="44">
        <v>245</v>
      </c>
      <c r="J136" s="44">
        <v>40</v>
      </c>
      <c r="K136" s="44">
        <v>6267.9999999999973</v>
      </c>
      <c r="L136" s="44">
        <v>653.00000000000023</v>
      </c>
      <c r="M136" s="44">
        <v>0</v>
      </c>
      <c r="N136" s="50">
        <v>0</v>
      </c>
    </row>
    <row r="137" spans="1:14" x14ac:dyDescent="0.2">
      <c r="A137" s="126"/>
      <c r="B137" s="45" t="s">
        <v>12</v>
      </c>
      <c r="C137" s="44">
        <v>3724.9999999999982</v>
      </c>
      <c r="D137" s="44">
        <v>3286.9999999999986</v>
      </c>
      <c r="E137" s="44">
        <v>678.9999999999992</v>
      </c>
      <c r="F137" s="44">
        <v>919.00000000000011</v>
      </c>
      <c r="G137" s="44">
        <v>3485.9999999999977</v>
      </c>
      <c r="H137" s="44">
        <v>159.00000000000006</v>
      </c>
      <c r="I137" s="44">
        <v>467</v>
      </c>
      <c r="J137" s="44">
        <v>382</v>
      </c>
      <c r="K137" s="44">
        <v>8866</v>
      </c>
      <c r="L137" s="44">
        <v>604.00000000000011</v>
      </c>
      <c r="M137" s="44">
        <v>0</v>
      </c>
      <c r="N137" s="50">
        <v>0</v>
      </c>
    </row>
    <row r="138" spans="1:14" x14ac:dyDescent="0.2">
      <c r="A138" s="126"/>
      <c r="B138" s="45" t="s">
        <v>17</v>
      </c>
      <c r="C138" s="44">
        <v>3511.0000000000005</v>
      </c>
      <c r="D138" s="44">
        <v>3120.9999999999995</v>
      </c>
      <c r="E138" s="44">
        <v>443</v>
      </c>
      <c r="F138" s="44">
        <v>511.99999999999977</v>
      </c>
      <c r="G138" s="44">
        <v>3224</v>
      </c>
      <c r="H138" s="44">
        <v>179</v>
      </c>
      <c r="I138" s="44">
        <v>240.99999999999991</v>
      </c>
      <c r="J138" s="44">
        <v>190.00000000000003</v>
      </c>
      <c r="K138" s="44">
        <v>6119.9999999999964</v>
      </c>
      <c r="L138" s="44">
        <v>1011.0000000000005</v>
      </c>
      <c r="M138" s="44">
        <v>0</v>
      </c>
      <c r="N138" s="50">
        <v>0</v>
      </c>
    </row>
    <row r="139" spans="1:14" x14ac:dyDescent="0.2">
      <c r="A139" s="126"/>
      <c r="B139" s="45" t="s">
        <v>14</v>
      </c>
      <c r="C139" s="44">
        <v>3655.0000000000014</v>
      </c>
      <c r="D139" s="44">
        <v>3455</v>
      </c>
      <c r="E139" s="44">
        <v>461.00000000000045</v>
      </c>
      <c r="F139" s="44">
        <v>428.00000000000023</v>
      </c>
      <c r="G139" s="44">
        <v>2879.9999999999995</v>
      </c>
      <c r="H139" s="44">
        <v>141</v>
      </c>
      <c r="I139" s="44">
        <v>180.99999999999991</v>
      </c>
      <c r="J139" s="44">
        <v>68</v>
      </c>
      <c r="K139" s="44">
        <v>5184.0000000000027</v>
      </c>
      <c r="L139" s="44">
        <v>574</v>
      </c>
      <c r="M139" s="44">
        <v>0</v>
      </c>
      <c r="N139" s="50">
        <v>0</v>
      </c>
    </row>
    <row r="140" spans="1:14" x14ac:dyDescent="0.2">
      <c r="A140" s="126"/>
      <c r="B140" s="45" t="s">
        <v>52</v>
      </c>
      <c r="C140" s="44">
        <v>2023.0000000000007</v>
      </c>
      <c r="D140" s="44">
        <v>1722.0000000000011</v>
      </c>
      <c r="E140" s="44">
        <v>255.99999999999991</v>
      </c>
      <c r="F140" s="44">
        <v>421.0000000000004</v>
      </c>
      <c r="G140" s="44">
        <v>1573.9999999999998</v>
      </c>
      <c r="H140" s="44">
        <v>97.000000000000085</v>
      </c>
      <c r="I140" s="44">
        <v>76.999999999999943</v>
      </c>
      <c r="J140" s="44">
        <v>67.000000000000014</v>
      </c>
      <c r="K140" s="44">
        <v>3425.0000000000005</v>
      </c>
      <c r="L140" s="44">
        <v>522.99999999999977</v>
      </c>
      <c r="M140" s="44">
        <v>0</v>
      </c>
      <c r="N140" s="50">
        <v>0</v>
      </c>
    </row>
    <row r="141" spans="1:14" x14ac:dyDescent="0.2">
      <c r="A141" s="126"/>
      <c r="B141" s="45" t="s">
        <v>18</v>
      </c>
      <c r="C141" s="44">
        <v>998.00000000000057</v>
      </c>
      <c r="D141" s="44">
        <v>952</v>
      </c>
      <c r="E141" s="44">
        <v>184</v>
      </c>
      <c r="F141" s="44">
        <v>111</v>
      </c>
      <c r="G141" s="44">
        <v>780.00000000000011</v>
      </c>
      <c r="H141" s="44">
        <v>66.000000000000028</v>
      </c>
      <c r="I141" s="44">
        <v>64</v>
      </c>
      <c r="J141" s="44">
        <v>54.000000000000007</v>
      </c>
      <c r="K141" s="44">
        <v>1971.9999999999998</v>
      </c>
      <c r="L141" s="44">
        <v>122.00000000000001</v>
      </c>
      <c r="M141" s="44">
        <v>0</v>
      </c>
      <c r="N141" s="50">
        <v>0</v>
      </c>
    </row>
    <row r="142" spans="1:14" x14ac:dyDescent="0.2">
      <c r="A142" s="126"/>
      <c r="B142" s="45" t="s">
        <v>20</v>
      </c>
      <c r="C142" s="44">
        <v>8279.9999999999945</v>
      </c>
      <c r="D142" s="44">
        <v>6960.9999999999927</v>
      </c>
      <c r="E142" s="44">
        <v>1370.9999999999982</v>
      </c>
      <c r="F142" s="44">
        <v>1404.9999999999995</v>
      </c>
      <c r="G142" s="44">
        <v>6816.9999999999982</v>
      </c>
      <c r="H142" s="44">
        <v>486.99999999999977</v>
      </c>
      <c r="I142" s="44">
        <v>537.00000000000045</v>
      </c>
      <c r="J142" s="44">
        <v>157</v>
      </c>
      <c r="K142" s="44">
        <v>15731.000000000011</v>
      </c>
      <c r="L142" s="44">
        <v>1260.0000000000002</v>
      </c>
      <c r="M142" s="44">
        <v>0</v>
      </c>
      <c r="N142" s="50">
        <v>0</v>
      </c>
    </row>
    <row r="143" spans="1:14" x14ac:dyDescent="0.2">
      <c r="A143" s="126"/>
      <c r="B143" s="45" t="s">
        <v>11</v>
      </c>
      <c r="C143" s="44">
        <v>3067</v>
      </c>
      <c r="D143" s="44">
        <v>2696.9999999999995</v>
      </c>
      <c r="E143" s="44">
        <v>395.00000000000006</v>
      </c>
      <c r="F143" s="44">
        <v>552</v>
      </c>
      <c r="G143" s="44">
        <v>3088.9999999999995</v>
      </c>
      <c r="H143" s="44">
        <v>199.00000000000011</v>
      </c>
      <c r="I143" s="44">
        <v>318.99999999999983</v>
      </c>
      <c r="J143" s="44">
        <v>79</v>
      </c>
      <c r="K143" s="44">
        <v>7664.0000000000018</v>
      </c>
      <c r="L143" s="44">
        <v>545.99999999999977</v>
      </c>
      <c r="M143" s="44">
        <v>0</v>
      </c>
      <c r="N143" s="50">
        <v>0</v>
      </c>
    </row>
    <row r="144" spans="1:14" x14ac:dyDescent="0.2">
      <c r="A144" s="126"/>
      <c r="B144" s="45" t="s">
        <v>13</v>
      </c>
      <c r="C144" s="44">
        <v>4958.9999999999991</v>
      </c>
      <c r="D144" s="44">
        <v>4278.9999999999991</v>
      </c>
      <c r="E144" s="44">
        <v>812.00000000000011</v>
      </c>
      <c r="F144" s="44">
        <v>995.00000000000057</v>
      </c>
      <c r="G144" s="44">
        <v>4506.9999999999982</v>
      </c>
      <c r="H144" s="44">
        <v>302</v>
      </c>
      <c r="I144" s="44">
        <v>233.00000000000003</v>
      </c>
      <c r="J144" s="44">
        <v>144.00000000000009</v>
      </c>
      <c r="K144" s="44">
        <v>8269.9999999999982</v>
      </c>
      <c r="L144" s="44">
        <v>839</v>
      </c>
      <c r="M144" s="44">
        <v>0</v>
      </c>
      <c r="N144" s="50">
        <v>0</v>
      </c>
    </row>
    <row r="145" spans="1:14" x14ac:dyDescent="0.2">
      <c r="A145" s="126"/>
      <c r="B145" s="45" t="s">
        <v>48</v>
      </c>
      <c r="C145" s="44">
        <v>1222.0000000000002</v>
      </c>
      <c r="D145" s="44">
        <v>1067.0000000000005</v>
      </c>
      <c r="E145" s="44">
        <v>193.00000000000006</v>
      </c>
      <c r="F145" s="44">
        <v>119.00000000000001</v>
      </c>
      <c r="G145" s="44">
        <v>847.00000000000034</v>
      </c>
      <c r="H145" s="44">
        <v>53.000000000000014</v>
      </c>
      <c r="I145" s="44">
        <v>119</v>
      </c>
      <c r="J145" s="44">
        <v>62</v>
      </c>
      <c r="K145" s="44">
        <v>1850.9999999999995</v>
      </c>
      <c r="L145" s="44">
        <v>231.00000000000003</v>
      </c>
      <c r="M145" s="44">
        <v>0</v>
      </c>
      <c r="N145" s="50">
        <v>0</v>
      </c>
    </row>
    <row r="146" spans="1:14" x14ac:dyDescent="0.2">
      <c r="A146" s="126"/>
      <c r="B146" s="45" t="s">
        <v>6</v>
      </c>
      <c r="C146" s="44">
        <v>1400</v>
      </c>
      <c r="D146" s="44">
        <v>1282</v>
      </c>
      <c r="E146" s="44">
        <v>272</v>
      </c>
      <c r="F146" s="44">
        <v>221</v>
      </c>
      <c r="G146" s="44">
        <v>1125.0000000000002</v>
      </c>
      <c r="H146" s="44">
        <v>86.000000000000028</v>
      </c>
      <c r="I146" s="44">
        <v>145.00000000000003</v>
      </c>
      <c r="J146" s="44">
        <v>49.000000000000014</v>
      </c>
      <c r="K146" s="44">
        <v>2315.0000000000014</v>
      </c>
      <c r="L146" s="44">
        <v>216.00000000000009</v>
      </c>
      <c r="M146" s="44">
        <v>0</v>
      </c>
      <c r="N146" s="50">
        <v>0</v>
      </c>
    </row>
    <row r="147" spans="1:14" x14ac:dyDescent="0.2">
      <c r="A147" s="126"/>
      <c r="B147" s="45" t="s">
        <v>9</v>
      </c>
      <c r="C147" s="44">
        <v>3031</v>
      </c>
      <c r="D147" s="44">
        <v>2665.9999999999995</v>
      </c>
      <c r="E147" s="44">
        <v>407.00000000000028</v>
      </c>
      <c r="F147" s="44">
        <v>532</v>
      </c>
      <c r="G147" s="44">
        <v>2267.9999999999991</v>
      </c>
      <c r="H147" s="44">
        <v>128.00000000000003</v>
      </c>
      <c r="I147" s="44">
        <v>190</v>
      </c>
      <c r="J147" s="44">
        <v>51.000000000000007</v>
      </c>
      <c r="K147" s="44">
        <v>5815.0000000000027</v>
      </c>
      <c r="L147" s="44">
        <v>754</v>
      </c>
      <c r="M147" s="44">
        <v>0</v>
      </c>
      <c r="N147" s="50">
        <v>0</v>
      </c>
    </row>
    <row r="148" spans="1:14" x14ac:dyDescent="0.2">
      <c r="A148" s="126"/>
      <c r="B148" s="45" t="s">
        <v>7</v>
      </c>
      <c r="C148" s="44">
        <v>2725.0000000000009</v>
      </c>
      <c r="D148" s="44">
        <v>2450</v>
      </c>
      <c r="E148" s="44">
        <v>300</v>
      </c>
      <c r="F148" s="44">
        <v>284.00000000000006</v>
      </c>
      <c r="G148" s="44">
        <v>3358</v>
      </c>
      <c r="H148" s="44">
        <v>172</v>
      </c>
      <c r="I148" s="44">
        <v>264.00000000000006</v>
      </c>
      <c r="J148" s="44">
        <v>247.99999999999991</v>
      </c>
      <c r="K148" s="44">
        <v>5674</v>
      </c>
      <c r="L148" s="44">
        <v>442</v>
      </c>
      <c r="M148" s="44">
        <v>0</v>
      </c>
      <c r="N148" s="50">
        <v>0</v>
      </c>
    </row>
    <row r="149" spans="1:14" ht="13.5" thickBot="1" x14ac:dyDescent="0.25">
      <c r="A149" s="127"/>
      <c r="B149" s="47" t="s">
        <v>4</v>
      </c>
      <c r="C149" s="51">
        <v>76022.999999999985</v>
      </c>
      <c r="D149" s="51">
        <v>66222.999999999956</v>
      </c>
      <c r="E149" s="51">
        <v>11848.999999999951</v>
      </c>
      <c r="F149" s="51">
        <v>13958.999999999969</v>
      </c>
      <c r="G149" s="51">
        <v>66848.999999999913</v>
      </c>
      <c r="H149" s="51">
        <v>3829.9999999999909</v>
      </c>
      <c r="I149" s="51">
        <v>5359</v>
      </c>
      <c r="J149" s="51">
        <v>2656.9999999999955</v>
      </c>
      <c r="K149" s="51">
        <v>145835.00000000012</v>
      </c>
      <c r="L149" s="51">
        <v>15258.000000000009</v>
      </c>
      <c r="M149" s="51">
        <v>0</v>
      </c>
      <c r="N149" s="52">
        <v>0</v>
      </c>
    </row>
    <row r="150" spans="1:14" ht="12.75" customHeight="1" x14ac:dyDescent="0.2">
      <c r="A150" s="125" t="s">
        <v>81</v>
      </c>
      <c r="B150" s="46" t="s">
        <v>46</v>
      </c>
      <c r="C150" s="44">
        <v>4687.0000000000036</v>
      </c>
      <c r="D150" s="44">
        <v>4313.9999999999991</v>
      </c>
      <c r="E150" s="44">
        <v>505.00000000000011</v>
      </c>
      <c r="F150" s="44">
        <v>731.99999999999977</v>
      </c>
      <c r="G150" s="44">
        <v>3827.0000000000009</v>
      </c>
      <c r="H150" s="44">
        <v>156</v>
      </c>
      <c r="I150" s="44">
        <v>321.00000000000017</v>
      </c>
      <c r="J150" s="44">
        <v>67.000000000000043</v>
      </c>
      <c r="K150" s="44">
        <v>7305.0000000000009</v>
      </c>
      <c r="L150" s="44">
        <v>1269.9999999999995</v>
      </c>
      <c r="M150" s="48">
        <v>0</v>
      </c>
      <c r="N150" s="49">
        <v>0</v>
      </c>
    </row>
    <row r="151" spans="1:14" x14ac:dyDescent="0.2">
      <c r="A151" s="126"/>
      <c r="B151" s="45" t="s">
        <v>10</v>
      </c>
      <c r="C151" s="44">
        <v>2806.9999999999995</v>
      </c>
      <c r="D151" s="44">
        <v>2205.0000000000018</v>
      </c>
      <c r="E151" s="44">
        <v>607.99999999999977</v>
      </c>
      <c r="F151" s="44">
        <v>253.99999999999989</v>
      </c>
      <c r="G151" s="44">
        <v>3268.9999999999986</v>
      </c>
      <c r="H151" s="44">
        <v>174.00000000000011</v>
      </c>
      <c r="I151" s="44">
        <v>111</v>
      </c>
      <c r="J151" s="44">
        <v>143</v>
      </c>
      <c r="K151" s="44">
        <v>5780.9999999999982</v>
      </c>
      <c r="L151" s="44">
        <v>285</v>
      </c>
      <c r="M151" s="44">
        <v>0</v>
      </c>
      <c r="N151" s="50">
        <v>0</v>
      </c>
    </row>
    <row r="152" spans="1:14" x14ac:dyDescent="0.2">
      <c r="A152" s="126"/>
      <c r="B152" s="45" t="s">
        <v>15</v>
      </c>
      <c r="C152" s="44">
        <v>1255.9999999999995</v>
      </c>
      <c r="D152" s="44">
        <v>1089.0000000000007</v>
      </c>
      <c r="E152" s="44">
        <v>170</v>
      </c>
      <c r="F152" s="44">
        <v>103</v>
      </c>
      <c r="G152" s="44">
        <v>1231.0000000000005</v>
      </c>
      <c r="H152" s="44">
        <v>59.000000000000021</v>
      </c>
      <c r="I152" s="44">
        <v>219</v>
      </c>
      <c r="J152" s="44">
        <v>30</v>
      </c>
      <c r="K152" s="44">
        <v>2006.0000000000002</v>
      </c>
      <c r="L152" s="44">
        <v>265</v>
      </c>
      <c r="M152" s="44">
        <v>0</v>
      </c>
      <c r="N152" s="50">
        <v>0</v>
      </c>
    </row>
    <row r="153" spans="1:14" x14ac:dyDescent="0.2">
      <c r="A153" s="126"/>
      <c r="B153" s="45" t="s">
        <v>16</v>
      </c>
      <c r="C153" s="44">
        <v>4454.0000000000045</v>
      </c>
      <c r="D153" s="44">
        <v>3705.0000000000036</v>
      </c>
      <c r="E153" s="44">
        <v>745.99999999999932</v>
      </c>
      <c r="F153" s="44">
        <v>729.00000000000011</v>
      </c>
      <c r="G153" s="44">
        <v>3452.9999999999986</v>
      </c>
      <c r="H153" s="44">
        <v>217</v>
      </c>
      <c r="I153" s="44">
        <v>232.99999999999989</v>
      </c>
      <c r="J153" s="44">
        <v>130.00000000000009</v>
      </c>
      <c r="K153" s="44">
        <v>7962.0000000000109</v>
      </c>
      <c r="L153" s="44">
        <v>788.00000000000034</v>
      </c>
      <c r="M153" s="44">
        <v>0</v>
      </c>
      <c r="N153" s="50">
        <v>0</v>
      </c>
    </row>
    <row r="154" spans="1:14" x14ac:dyDescent="0.2">
      <c r="A154" s="126"/>
      <c r="B154" s="45" t="s">
        <v>160</v>
      </c>
      <c r="C154" s="44">
        <v>9026.9999999999909</v>
      </c>
      <c r="D154" s="44">
        <v>7628.0000000000036</v>
      </c>
      <c r="E154" s="44">
        <v>1691.9999999999998</v>
      </c>
      <c r="F154" s="44">
        <v>1497.0000000000009</v>
      </c>
      <c r="G154" s="44">
        <v>5791.9999999999991</v>
      </c>
      <c r="H154" s="44">
        <v>342.00000000000028</v>
      </c>
      <c r="I154" s="44">
        <v>364.99999999999989</v>
      </c>
      <c r="J154" s="44">
        <v>197.00000000000014</v>
      </c>
      <c r="K154" s="44">
        <v>10886.999999999991</v>
      </c>
      <c r="L154" s="44">
        <v>1812.0000000000036</v>
      </c>
      <c r="M154" s="44">
        <v>0</v>
      </c>
      <c r="N154" s="50">
        <v>0</v>
      </c>
    </row>
    <row r="155" spans="1:14" x14ac:dyDescent="0.2">
      <c r="A155" s="126"/>
      <c r="B155" s="45" t="s">
        <v>154</v>
      </c>
      <c r="C155" s="44">
        <v>2748.9999999999995</v>
      </c>
      <c r="D155" s="44">
        <v>2434.9999999999982</v>
      </c>
      <c r="E155" s="44">
        <v>408</v>
      </c>
      <c r="F155" s="44">
        <v>695.00000000000011</v>
      </c>
      <c r="G155" s="44">
        <v>1913.9999999999993</v>
      </c>
      <c r="H155" s="44">
        <v>79</v>
      </c>
      <c r="I155" s="44">
        <v>264</v>
      </c>
      <c r="J155" s="44">
        <v>92.999999999999943</v>
      </c>
      <c r="K155" s="44">
        <v>4375.0000000000018</v>
      </c>
      <c r="L155" s="44">
        <v>992.00000000000011</v>
      </c>
      <c r="M155" s="44">
        <v>0</v>
      </c>
      <c r="N155" s="50">
        <v>0</v>
      </c>
    </row>
    <row r="156" spans="1:14" x14ac:dyDescent="0.2">
      <c r="A156" s="126"/>
      <c r="B156" s="45" t="s">
        <v>8</v>
      </c>
      <c r="C156" s="44">
        <v>2960.0000000000005</v>
      </c>
      <c r="D156" s="44">
        <v>2903.9999999999995</v>
      </c>
      <c r="E156" s="44">
        <v>364.00000000000034</v>
      </c>
      <c r="F156" s="44">
        <v>505.99999999999966</v>
      </c>
      <c r="G156" s="44">
        <v>2249.9999999999991</v>
      </c>
      <c r="H156" s="44">
        <v>149.00000000000003</v>
      </c>
      <c r="I156" s="44">
        <v>224</v>
      </c>
      <c r="J156" s="44">
        <v>126</v>
      </c>
      <c r="K156" s="44">
        <v>6094.9999999999991</v>
      </c>
      <c r="L156" s="44">
        <v>698.00000000000011</v>
      </c>
      <c r="M156" s="44">
        <v>0</v>
      </c>
      <c r="N156" s="50">
        <v>0</v>
      </c>
    </row>
    <row r="157" spans="1:14" x14ac:dyDescent="0.2">
      <c r="A157" s="126"/>
      <c r="B157" s="45" t="s">
        <v>5</v>
      </c>
      <c r="C157" s="44">
        <v>4061</v>
      </c>
      <c r="D157" s="44">
        <v>3535.9999999999995</v>
      </c>
      <c r="E157" s="44">
        <v>520</v>
      </c>
      <c r="F157" s="44">
        <v>652.99999999999977</v>
      </c>
      <c r="G157" s="44">
        <v>2439.9999999999995</v>
      </c>
      <c r="H157" s="44">
        <v>148</v>
      </c>
      <c r="I157" s="44">
        <v>192</v>
      </c>
      <c r="J157" s="44">
        <v>31</v>
      </c>
      <c r="K157" s="44">
        <v>4946.9999999999991</v>
      </c>
      <c r="L157" s="44">
        <v>488.00000000000028</v>
      </c>
      <c r="M157" s="44">
        <v>0</v>
      </c>
      <c r="N157" s="50">
        <v>0</v>
      </c>
    </row>
    <row r="158" spans="1:14" x14ac:dyDescent="0.2">
      <c r="A158" s="126"/>
      <c r="B158" s="45" t="s">
        <v>12</v>
      </c>
      <c r="C158" s="44">
        <v>3371.0000000000023</v>
      </c>
      <c r="D158" s="44">
        <v>3005.9999999999991</v>
      </c>
      <c r="E158" s="44">
        <v>623.00000000000045</v>
      </c>
      <c r="F158" s="44">
        <v>708.00000000000011</v>
      </c>
      <c r="G158" s="44">
        <v>2558.0000000000027</v>
      </c>
      <c r="H158" s="44">
        <v>128.99999999999991</v>
      </c>
      <c r="I158" s="44">
        <v>354.99999999999983</v>
      </c>
      <c r="J158" s="44">
        <v>262.00000000000006</v>
      </c>
      <c r="K158" s="44">
        <v>6148.9999999999945</v>
      </c>
      <c r="L158" s="44">
        <v>493.00000000000011</v>
      </c>
      <c r="M158" s="44">
        <v>0</v>
      </c>
      <c r="N158" s="50">
        <v>0</v>
      </c>
    </row>
    <row r="159" spans="1:14" x14ac:dyDescent="0.2">
      <c r="A159" s="126"/>
      <c r="B159" s="45" t="s">
        <v>17</v>
      </c>
      <c r="C159" s="44">
        <v>2436.0000000000005</v>
      </c>
      <c r="D159" s="44">
        <v>2123.0000000000005</v>
      </c>
      <c r="E159" s="44">
        <v>393.99999999999989</v>
      </c>
      <c r="F159" s="44">
        <v>241</v>
      </c>
      <c r="G159" s="44">
        <v>1912.0000000000009</v>
      </c>
      <c r="H159" s="44">
        <v>118.99999999999993</v>
      </c>
      <c r="I159" s="44">
        <v>213</v>
      </c>
      <c r="J159" s="44">
        <v>92</v>
      </c>
      <c r="K159" s="44">
        <v>2580</v>
      </c>
      <c r="L159" s="44">
        <v>629.00000000000023</v>
      </c>
      <c r="M159" s="44">
        <v>0</v>
      </c>
      <c r="N159" s="50">
        <v>0</v>
      </c>
    </row>
    <row r="160" spans="1:14" x14ac:dyDescent="0.2">
      <c r="A160" s="126"/>
      <c r="B160" s="45" t="s">
        <v>14</v>
      </c>
      <c r="C160" s="44">
        <v>3268.0000000000005</v>
      </c>
      <c r="D160" s="44">
        <v>3084.0000000000014</v>
      </c>
      <c r="E160" s="44">
        <v>404.00000000000023</v>
      </c>
      <c r="F160" s="44">
        <v>361.00000000000006</v>
      </c>
      <c r="G160" s="44">
        <v>2551.9999999999995</v>
      </c>
      <c r="H160" s="44">
        <v>118</v>
      </c>
      <c r="I160" s="44">
        <v>133</v>
      </c>
      <c r="J160" s="44">
        <v>68</v>
      </c>
      <c r="K160" s="44">
        <v>4097</v>
      </c>
      <c r="L160" s="44">
        <v>536.00000000000034</v>
      </c>
      <c r="M160" s="44">
        <v>0</v>
      </c>
      <c r="N160" s="50">
        <v>0</v>
      </c>
    </row>
    <row r="161" spans="1:14" x14ac:dyDescent="0.2">
      <c r="A161" s="126"/>
      <c r="B161" s="45" t="s">
        <v>52</v>
      </c>
      <c r="C161" s="44">
        <v>1883.9999999999998</v>
      </c>
      <c r="D161" s="44">
        <v>1581.0000000000016</v>
      </c>
      <c r="E161" s="44">
        <v>234.00000000000017</v>
      </c>
      <c r="F161" s="44">
        <v>194.00000000000009</v>
      </c>
      <c r="G161" s="44">
        <v>1180</v>
      </c>
      <c r="H161" s="44">
        <v>64</v>
      </c>
      <c r="I161" s="44">
        <v>57</v>
      </c>
      <c r="J161" s="44">
        <v>43</v>
      </c>
      <c r="K161" s="44">
        <v>2037</v>
      </c>
      <c r="L161" s="44">
        <v>285.00000000000006</v>
      </c>
      <c r="M161" s="44">
        <v>0</v>
      </c>
      <c r="N161" s="50">
        <v>0</v>
      </c>
    </row>
    <row r="162" spans="1:14" x14ac:dyDescent="0.2">
      <c r="A162" s="126"/>
      <c r="B162" s="45" t="s">
        <v>18</v>
      </c>
      <c r="C162" s="44">
        <v>915.00000000000034</v>
      </c>
      <c r="D162" s="44">
        <v>940.00000000000023</v>
      </c>
      <c r="E162" s="44">
        <v>185.00000000000006</v>
      </c>
      <c r="F162" s="44">
        <v>82.000000000000014</v>
      </c>
      <c r="G162" s="44">
        <v>573</v>
      </c>
      <c r="H162" s="44">
        <v>37.000000000000007</v>
      </c>
      <c r="I162" s="44">
        <v>37.000000000000007</v>
      </c>
      <c r="J162" s="44">
        <v>21.000000000000011</v>
      </c>
      <c r="K162" s="44">
        <v>956.99999999999989</v>
      </c>
      <c r="L162" s="44">
        <v>76</v>
      </c>
      <c r="M162" s="44">
        <v>0</v>
      </c>
      <c r="N162" s="50">
        <v>0</v>
      </c>
    </row>
    <row r="163" spans="1:14" x14ac:dyDescent="0.2">
      <c r="A163" s="126"/>
      <c r="B163" s="45" t="s">
        <v>20</v>
      </c>
      <c r="C163" s="44">
        <v>7692.9999999999945</v>
      </c>
      <c r="D163" s="44">
        <v>6545.0000000000073</v>
      </c>
      <c r="E163" s="44">
        <v>1246.0000000000007</v>
      </c>
      <c r="F163" s="44">
        <v>1230</v>
      </c>
      <c r="G163" s="44">
        <v>5987.9999999999964</v>
      </c>
      <c r="H163" s="44">
        <v>440.00000000000011</v>
      </c>
      <c r="I163" s="44">
        <v>453.00000000000011</v>
      </c>
      <c r="J163" s="44">
        <v>131.00000000000006</v>
      </c>
      <c r="K163" s="44">
        <v>12022.999999999991</v>
      </c>
      <c r="L163" s="44">
        <v>1089.9999999999991</v>
      </c>
      <c r="M163" s="44">
        <v>0</v>
      </c>
      <c r="N163" s="50">
        <v>0</v>
      </c>
    </row>
    <row r="164" spans="1:14" x14ac:dyDescent="0.2">
      <c r="A164" s="126"/>
      <c r="B164" s="45" t="s">
        <v>11</v>
      </c>
      <c r="C164" s="44">
        <v>2849.0000000000005</v>
      </c>
      <c r="D164" s="44">
        <v>2548.0000000000014</v>
      </c>
      <c r="E164" s="44">
        <v>374</v>
      </c>
      <c r="F164" s="44">
        <v>482</v>
      </c>
      <c r="G164" s="44">
        <v>2872.0000000000009</v>
      </c>
      <c r="H164" s="44">
        <v>187.00000000000003</v>
      </c>
      <c r="I164" s="44">
        <v>291.00000000000006</v>
      </c>
      <c r="J164" s="44">
        <v>81</v>
      </c>
      <c r="K164" s="44">
        <v>7080.9999999999973</v>
      </c>
      <c r="L164" s="44">
        <v>534</v>
      </c>
      <c r="M164" s="44">
        <v>0</v>
      </c>
      <c r="N164" s="50">
        <v>0</v>
      </c>
    </row>
    <row r="165" spans="1:14" x14ac:dyDescent="0.2">
      <c r="A165" s="126"/>
      <c r="B165" s="45" t="s">
        <v>13</v>
      </c>
      <c r="C165" s="44">
        <v>4590.9999999999982</v>
      </c>
      <c r="D165" s="44">
        <v>3892.9999999999986</v>
      </c>
      <c r="E165" s="44">
        <v>759.00000000000023</v>
      </c>
      <c r="F165" s="44">
        <v>799.00000000000011</v>
      </c>
      <c r="G165" s="44">
        <v>3898.9999999999986</v>
      </c>
      <c r="H165" s="44">
        <v>279.00000000000006</v>
      </c>
      <c r="I165" s="44">
        <v>171.99999999999991</v>
      </c>
      <c r="J165" s="44">
        <v>73</v>
      </c>
      <c r="K165" s="44">
        <v>6712.9999999999945</v>
      </c>
      <c r="L165" s="44">
        <v>608</v>
      </c>
      <c r="M165" s="44">
        <v>0</v>
      </c>
      <c r="N165" s="50">
        <v>0</v>
      </c>
    </row>
    <row r="166" spans="1:14" x14ac:dyDescent="0.2">
      <c r="A166" s="126"/>
      <c r="B166" s="45" t="s">
        <v>48</v>
      </c>
      <c r="C166" s="44">
        <v>1146</v>
      </c>
      <c r="D166" s="44">
        <v>996.00000000000023</v>
      </c>
      <c r="E166" s="44">
        <v>188.00000000000006</v>
      </c>
      <c r="F166" s="44">
        <v>96.000000000000071</v>
      </c>
      <c r="G166" s="44">
        <v>783.00000000000034</v>
      </c>
      <c r="H166" s="44">
        <v>48</v>
      </c>
      <c r="I166" s="44">
        <v>97</v>
      </c>
      <c r="J166" s="44">
        <v>58.000000000000007</v>
      </c>
      <c r="K166" s="44">
        <v>1667.0000000000002</v>
      </c>
      <c r="L166" s="44">
        <v>223</v>
      </c>
      <c r="M166" s="44">
        <v>0</v>
      </c>
      <c r="N166" s="50">
        <v>0</v>
      </c>
    </row>
    <row r="167" spans="1:14" x14ac:dyDescent="0.2">
      <c r="A167" s="126"/>
      <c r="B167" s="45" t="s">
        <v>6</v>
      </c>
      <c r="C167" s="44">
        <v>808.00000000000045</v>
      </c>
      <c r="D167" s="44">
        <v>895</v>
      </c>
      <c r="E167" s="44">
        <v>209.00000000000009</v>
      </c>
      <c r="F167" s="44">
        <v>26.000000000000007</v>
      </c>
      <c r="G167" s="44">
        <v>592.00000000000011</v>
      </c>
      <c r="H167" s="44">
        <v>36</v>
      </c>
      <c r="I167" s="44">
        <v>60.000000000000014</v>
      </c>
      <c r="J167" s="44">
        <v>25</v>
      </c>
      <c r="K167" s="44">
        <v>660</v>
      </c>
      <c r="L167" s="44">
        <v>127</v>
      </c>
      <c r="M167" s="44">
        <v>0</v>
      </c>
      <c r="N167" s="50">
        <v>0</v>
      </c>
    </row>
    <row r="168" spans="1:14" x14ac:dyDescent="0.2">
      <c r="A168" s="126"/>
      <c r="B168" s="45" t="s">
        <v>9</v>
      </c>
      <c r="C168" s="44">
        <v>2438.0000000000005</v>
      </c>
      <c r="D168" s="44">
        <v>2095</v>
      </c>
      <c r="E168" s="44">
        <v>400.00000000000023</v>
      </c>
      <c r="F168" s="44">
        <v>362.99999999999989</v>
      </c>
      <c r="G168" s="44">
        <v>1319.9999999999995</v>
      </c>
      <c r="H168" s="44">
        <v>117.00000000000001</v>
      </c>
      <c r="I168" s="44">
        <v>169.00000000000009</v>
      </c>
      <c r="J168" s="44">
        <v>53</v>
      </c>
      <c r="K168" s="44">
        <v>3119.9999999999982</v>
      </c>
      <c r="L168" s="44">
        <v>645.00000000000011</v>
      </c>
      <c r="M168" s="44">
        <v>0</v>
      </c>
      <c r="N168" s="50">
        <v>0</v>
      </c>
    </row>
    <row r="169" spans="1:14" x14ac:dyDescent="0.2">
      <c r="A169" s="126"/>
      <c r="B169" s="45" t="s">
        <v>7</v>
      </c>
      <c r="C169" s="44">
        <v>1833.0000000000002</v>
      </c>
      <c r="D169" s="44">
        <v>1629.0000000000002</v>
      </c>
      <c r="E169" s="44">
        <v>212.00000000000009</v>
      </c>
      <c r="F169" s="44">
        <v>176</v>
      </c>
      <c r="G169" s="44">
        <v>2467.0000000000009</v>
      </c>
      <c r="H169" s="44">
        <v>80</v>
      </c>
      <c r="I169" s="44">
        <v>136.00000000000003</v>
      </c>
      <c r="J169" s="44">
        <v>124.00000000000004</v>
      </c>
      <c r="K169" s="44">
        <v>2008.9999999999998</v>
      </c>
      <c r="L169" s="44">
        <v>351.00000000000011</v>
      </c>
      <c r="M169" s="44">
        <v>0</v>
      </c>
      <c r="N169" s="50">
        <v>0</v>
      </c>
    </row>
    <row r="170" spans="1:14" ht="13.5" thickBot="1" x14ac:dyDescent="0.25">
      <c r="A170" s="127"/>
      <c r="B170" s="47" t="s">
        <v>4</v>
      </c>
      <c r="C170" s="51">
        <v>65233.000000000051</v>
      </c>
      <c r="D170" s="51">
        <v>57150.999999999898</v>
      </c>
      <c r="E170" s="51">
        <v>10240.999999999989</v>
      </c>
      <c r="F170" s="51">
        <v>9926.99999999998</v>
      </c>
      <c r="G170" s="51">
        <v>50871.999999999985</v>
      </c>
      <c r="H170" s="51">
        <v>2978.0000000000009</v>
      </c>
      <c r="I170" s="51">
        <v>4101.9999999999882</v>
      </c>
      <c r="J170" s="51">
        <v>1848.0000000000009</v>
      </c>
      <c r="K170" s="51">
        <v>98450.999999999563</v>
      </c>
      <c r="L170" s="51">
        <v>12195.000000000007</v>
      </c>
      <c r="M170" s="51">
        <v>0</v>
      </c>
      <c r="N170" s="52">
        <v>0</v>
      </c>
    </row>
  </sheetData>
  <mergeCells count="9">
    <mergeCell ref="A1:N1"/>
    <mergeCell ref="A108:A128"/>
    <mergeCell ref="A129:A149"/>
    <mergeCell ref="A150:A170"/>
    <mergeCell ref="A3:A23"/>
    <mergeCell ref="A24:A44"/>
    <mergeCell ref="A45:A65"/>
    <mergeCell ref="A66:A86"/>
    <mergeCell ref="A87:A107"/>
  </mergeCells>
  <phoneticPr fontId="3" type="noConversion"/>
  <pageMargins left="0.74803149606299213" right="0.74803149606299213" top="0.98425196850393704" bottom="0.98425196850393704" header="0.51181102362204722" footer="0.51181102362204722"/>
  <pageSetup paperSize="8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F23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G24" sqref="G24"/>
    </sheetView>
  </sheetViews>
  <sheetFormatPr defaultRowHeight="12.75" x14ac:dyDescent="0.2"/>
  <cols>
    <col min="1" max="1" width="19.28515625" bestFit="1" customWidth="1"/>
    <col min="2" max="2" width="22.140625" bestFit="1" customWidth="1"/>
    <col min="3" max="6" width="13.42578125" customWidth="1"/>
  </cols>
  <sheetData>
    <row r="1" spans="1:6" ht="17.25" customHeight="1" x14ac:dyDescent="0.2">
      <c r="A1" s="103" t="s">
        <v>187</v>
      </c>
      <c r="B1" s="104"/>
      <c r="C1" s="104"/>
      <c r="D1" s="104"/>
      <c r="E1" s="104"/>
      <c r="F1" s="104"/>
    </row>
    <row r="2" spans="1:6" s="9" customFormat="1" ht="41.25" customHeight="1" x14ac:dyDescent="0.2">
      <c r="A2" s="74" t="s">
        <v>0</v>
      </c>
      <c r="B2" s="74" t="s">
        <v>1</v>
      </c>
      <c r="C2" s="65" t="s">
        <v>184</v>
      </c>
      <c r="D2" s="65" t="s">
        <v>185</v>
      </c>
      <c r="E2" s="65" t="s">
        <v>186</v>
      </c>
      <c r="F2" s="65" t="s">
        <v>185</v>
      </c>
    </row>
    <row r="3" spans="1:6" x14ac:dyDescent="0.2">
      <c r="A3" s="69" t="s">
        <v>45</v>
      </c>
      <c r="B3" s="37" t="s">
        <v>46</v>
      </c>
      <c r="C3" s="55">
        <v>261</v>
      </c>
      <c r="D3" s="132">
        <f>C3/C$23</f>
        <v>5.9049773755656107E-2</v>
      </c>
      <c r="E3" s="53">
        <v>335</v>
      </c>
      <c r="F3" s="132">
        <f>E3/E$23</f>
        <v>5.9971356963838165E-2</v>
      </c>
    </row>
    <row r="4" spans="1:6" x14ac:dyDescent="0.2">
      <c r="A4" s="69" t="s">
        <v>47</v>
      </c>
      <c r="B4" s="37" t="s">
        <v>10</v>
      </c>
      <c r="C4" s="55">
        <v>169</v>
      </c>
      <c r="D4" s="132">
        <f t="shared" ref="D4:D23" si="0">C4/C$23</f>
        <v>3.8235294117647062E-2</v>
      </c>
      <c r="E4" s="53">
        <v>210</v>
      </c>
      <c r="F4" s="132">
        <f t="shared" ref="F4:F23" si="1">E4/E$23</f>
        <v>3.7593984962406013E-2</v>
      </c>
    </row>
    <row r="5" spans="1:6" x14ac:dyDescent="0.2">
      <c r="A5" s="69" t="s">
        <v>45</v>
      </c>
      <c r="B5" s="37" t="s">
        <v>15</v>
      </c>
      <c r="C5" s="55">
        <v>189</v>
      </c>
      <c r="D5" s="132">
        <f t="shared" si="0"/>
        <v>4.2760180995475114E-2</v>
      </c>
      <c r="E5" s="53">
        <v>228</v>
      </c>
      <c r="F5" s="132">
        <f t="shared" si="1"/>
        <v>4.0816326530612242E-2</v>
      </c>
    </row>
    <row r="6" spans="1:6" x14ac:dyDescent="0.2">
      <c r="A6" s="69" t="s">
        <v>50</v>
      </c>
      <c r="B6" s="37" t="s">
        <v>16</v>
      </c>
      <c r="C6" s="55">
        <v>311</v>
      </c>
      <c r="D6" s="132">
        <f t="shared" si="0"/>
        <v>7.0361990950226244E-2</v>
      </c>
      <c r="E6" s="53">
        <v>448</v>
      </c>
      <c r="F6" s="132">
        <f t="shared" si="1"/>
        <v>8.0200501253132828E-2</v>
      </c>
    </row>
    <row r="7" spans="1:6" x14ac:dyDescent="0.2">
      <c r="A7" s="69" t="s">
        <v>53</v>
      </c>
      <c r="B7" s="37" t="s">
        <v>160</v>
      </c>
      <c r="C7" s="55">
        <v>621</v>
      </c>
      <c r="D7" s="132">
        <f t="shared" si="0"/>
        <v>0.14049773755656109</v>
      </c>
      <c r="E7" s="53">
        <v>741</v>
      </c>
      <c r="F7" s="132">
        <f t="shared" si="1"/>
        <v>0.1326530612244898</v>
      </c>
    </row>
    <row r="8" spans="1:6" x14ac:dyDescent="0.2">
      <c r="A8" s="69" t="s">
        <v>45</v>
      </c>
      <c r="B8" s="37" t="s">
        <v>154</v>
      </c>
      <c r="C8" s="55">
        <v>183</v>
      </c>
      <c r="D8" s="132">
        <f t="shared" si="0"/>
        <v>4.1402714932126695E-2</v>
      </c>
      <c r="E8" s="53">
        <v>237</v>
      </c>
      <c r="F8" s="132">
        <f t="shared" si="1"/>
        <v>4.2427497314715359E-2</v>
      </c>
    </row>
    <row r="9" spans="1:6" x14ac:dyDescent="0.2">
      <c r="A9" s="69" t="s">
        <v>51</v>
      </c>
      <c r="B9" s="37" t="s">
        <v>8</v>
      </c>
      <c r="C9" s="55">
        <v>195</v>
      </c>
      <c r="D9" s="132">
        <f t="shared" si="0"/>
        <v>4.4117647058823532E-2</v>
      </c>
      <c r="E9" s="53">
        <v>252</v>
      </c>
      <c r="F9" s="132">
        <f t="shared" si="1"/>
        <v>4.5112781954887216E-2</v>
      </c>
    </row>
    <row r="10" spans="1:6" x14ac:dyDescent="0.2">
      <c r="A10" s="69" t="s">
        <v>54</v>
      </c>
      <c r="B10" s="37" t="s">
        <v>5</v>
      </c>
      <c r="C10" s="55">
        <v>234</v>
      </c>
      <c r="D10" s="132">
        <f t="shared" si="0"/>
        <v>5.2941176470588235E-2</v>
      </c>
      <c r="E10" s="53">
        <v>270</v>
      </c>
      <c r="F10" s="132">
        <f t="shared" si="1"/>
        <v>4.8335123523093451E-2</v>
      </c>
    </row>
    <row r="11" spans="1:6" x14ac:dyDescent="0.2">
      <c r="A11" s="69" t="s">
        <v>49</v>
      </c>
      <c r="B11" s="37" t="s">
        <v>12</v>
      </c>
      <c r="C11" s="55">
        <v>256</v>
      </c>
      <c r="D11" s="132">
        <f t="shared" si="0"/>
        <v>5.7918552036199097E-2</v>
      </c>
      <c r="E11" s="53">
        <v>310</v>
      </c>
      <c r="F11" s="132">
        <f t="shared" si="1"/>
        <v>5.5495882563551736E-2</v>
      </c>
    </row>
    <row r="12" spans="1:6" x14ac:dyDescent="0.2">
      <c r="A12" s="69" t="s">
        <v>50</v>
      </c>
      <c r="B12" s="37" t="s">
        <v>17</v>
      </c>
      <c r="C12" s="55">
        <v>159</v>
      </c>
      <c r="D12" s="132">
        <f t="shared" si="0"/>
        <v>3.5972850678733029E-2</v>
      </c>
      <c r="E12" s="53">
        <v>198</v>
      </c>
      <c r="F12" s="132">
        <f t="shared" si="1"/>
        <v>3.5445757250268529E-2</v>
      </c>
    </row>
    <row r="13" spans="1:6" x14ac:dyDescent="0.2">
      <c r="A13" s="69" t="s">
        <v>49</v>
      </c>
      <c r="B13" s="37" t="s">
        <v>14</v>
      </c>
      <c r="C13" s="55">
        <v>214</v>
      </c>
      <c r="D13" s="132">
        <f t="shared" si="0"/>
        <v>4.8416289592760182E-2</v>
      </c>
      <c r="E13" s="53">
        <v>251</v>
      </c>
      <c r="F13" s="132">
        <f t="shared" si="1"/>
        <v>4.493376297887576E-2</v>
      </c>
    </row>
    <row r="14" spans="1:6" x14ac:dyDescent="0.2">
      <c r="A14" s="69" t="s">
        <v>51</v>
      </c>
      <c r="B14" s="37" t="s">
        <v>52</v>
      </c>
      <c r="C14" s="55">
        <v>136</v>
      </c>
      <c r="D14" s="132">
        <f t="shared" si="0"/>
        <v>3.0769230769230771E-2</v>
      </c>
      <c r="E14" s="53">
        <v>167</v>
      </c>
      <c r="F14" s="132">
        <f t="shared" si="1"/>
        <v>2.9896168993913355E-2</v>
      </c>
    </row>
    <row r="15" spans="1:6" x14ac:dyDescent="0.2">
      <c r="A15" s="69" t="s">
        <v>50</v>
      </c>
      <c r="B15" s="37" t="s">
        <v>18</v>
      </c>
      <c r="C15" s="55">
        <v>100</v>
      </c>
      <c r="D15" s="132">
        <f t="shared" si="0"/>
        <v>2.2624434389140271E-2</v>
      </c>
      <c r="E15" s="53">
        <v>127</v>
      </c>
      <c r="F15" s="132">
        <f t="shared" si="1"/>
        <v>2.2735409953455066E-2</v>
      </c>
    </row>
    <row r="16" spans="1:6" x14ac:dyDescent="0.2">
      <c r="A16" s="69" t="s">
        <v>53</v>
      </c>
      <c r="B16" s="37" t="s">
        <v>20</v>
      </c>
      <c r="C16" s="55">
        <v>374</v>
      </c>
      <c r="D16" s="132">
        <f t="shared" si="0"/>
        <v>8.461538461538462E-2</v>
      </c>
      <c r="E16" s="53">
        <v>541</v>
      </c>
      <c r="F16" s="132">
        <f t="shared" si="1"/>
        <v>9.6849266022198358E-2</v>
      </c>
    </row>
    <row r="17" spans="1:6" x14ac:dyDescent="0.2">
      <c r="A17" s="69" t="s">
        <v>47</v>
      </c>
      <c r="B17" s="37" t="s">
        <v>11</v>
      </c>
      <c r="C17" s="55">
        <v>169</v>
      </c>
      <c r="D17" s="132">
        <f t="shared" si="0"/>
        <v>3.8235294117647062E-2</v>
      </c>
      <c r="E17" s="53">
        <v>214</v>
      </c>
      <c r="F17" s="132">
        <f t="shared" si="1"/>
        <v>3.8310060866451841E-2</v>
      </c>
    </row>
    <row r="18" spans="1:6" x14ac:dyDescent="0.2">
      <c r="A18" s="69" t="s">
        <v>49</v>
      </c>
      <c r="B18" s="37" t="s">
        <v>13</v>
      </c>
      <c r="C18" s="55">
        <v>302</v>
      </c>
      <c r="D18" s="132">
        <f t="shared" si="0"/>
        <v>6.8325791855203613E-2</v>
      </c>
      <c r="E18" s="53">
        <v>369</v>
      </c>
      <c r="F18" s="132">
        <f t="shared" si="1"/>
        <v>6.6058002148227712E-2</v>
      </c>
    </row>
    <row r="19" spans="1:6" x14ac:dyDescent="0.2">
      <c r="A19" s="69" t="s">
        <v>47</v>
      </c>
      <c r="B19" s="37" t="s">
        <v>48</v>
      </c>
      <c r="C19" s="55">
        <v>124</v>
      </c>
      <c r="D19" s="132">
        <f t="shared" si="0"/>
        <v>2.8054298642533938E-2</v>
      </c>
      <c r="E19" s="53">
        <v>155</v>
      </c>
      <c r="F19" s="132">
        <f t="shared" si="1"/>
        <v>2.7747941281775868E-2</v>
      </c>
    </row>
    <row r="20" spans="1:6" x14ac:dyDescent="0.2">
      <c r="A20" s="69" t="s">
        <v>54</v>
      </c>
      <c r="B20" s="37" t="s">
        <v>6</v>
      </c>
      <c r="C20" s="55">
        <v>133</v>
      </c>
      <c r="D20" s="132">
        <f t="shared" si="0"/>
        <v>3.0090497737556562E-2</v>
      </c>
      <c r="E20" s="53">
        <v>168</v>
      </c>
      <c r="F20" s="132">
        <f t="shared" si="1"/>
        <v>3.007518796992481E-2</v>
      </c>
    </row>
    <row r="21" spans="1:6" x14ac:dyDescent="0.2">
      <c r="A21" s="69" t="s">
        <v>51</v>
      </c>
      <c r="B21" s="37" t="s">
        <v>9</v>
      </c>
      <c r="C21" s="55">
        <v>151</v>
      </c>
      <c r="D21" s="132">
        <f t="shared" si="0"/>
        <v>3.4162895927601807E-2</v>
      </c>
      <c r="E21" s="53">
        <v>213</v>
      </c>
      <c r="F21" s="132">
        <f t="shared" si="1"/>
        <v>3.8131041890440386E-2</v>
      </c>
    </row>
    <row r="22" spans="1:6" x14ac:dyDescent="0.2">
      <c r="A22" s="69" t="s">
        <v>54</v>
      </c>
      <c r="B22" s="37" t="s">
        <v>7</v>
      </c>
      <c r="C22" s="55">
        <v>139</v>
      </c>
      <c r="D22" s="132">
        <f t="shared" si="0"/>
        <v>3.1447963800904977E-2</v>
      </c>
      <c r="E22" s="53">
        <v>152</v>
      </c>
      <c r="F22" s="132">
        <f t="shared" si="1"/>
        <v>2.7210884353741496E-2</v>
      </c>
    </row>
    <row r="23" spans="1:6" x14ac:dyDescent="0.2">
      <c r="A23" s="102" t="s">
        <v>4</v>
      </c>
      <c r="B23" s="102"/>
      <c r="C23" s="56">
        <v>4420</v>
      </c>
      <c r="D23" s="128">
        <f t="shared" si="0"/>
        <v>1</v>
      </c>
      <c r="E23" s="54">
        <v>5586</v>
      </c>
      <c r="F23" s="128">
        <f t="shared" si="1"/>
        <v>1</v>
      </c>
    </row>
  </sheetData>
  <sortState ref="A3:J22">
    <sortCondition ref="A3:A22"/>
  </sortState>
  <mergeCells count="2">
    <mergeCell ref="A23:B23"/>
    <mergeCell ref="A1:F1"/>
  </mergeCells>
  <pageMargins left="0.75" right="0.75" top="1" bottom="1" header="0.5" footer="0.5"/>
  <pageSetup paperSize="8" scale="6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3">
    <tabColor rgb="FF92D050"/>
    <pageSetUpPr fitToPage="1"/>
  </sheetPr>
  <dimension ref="A1:D24"/>
  <sheetViews>
    <sheetView zoomScaleNormal="100" zoomScaleSheetLayoutView="100" workbookViewId="0">
      <pane xSplit="2" ySplit="2" topLeftCell="C3" activePane="bottomRight" state="frozen"/>
      <selection sqref="A1:N1"/>
      <selection pane="topRight" sqref="A1:N1"/>
      <selection pane="bottomLeft" sqref="A1:N1"/>
      <selection pane="bottomRight" activeCell="E24" sqref="E24"/>
    </sheetView>
  </sheetViews>
  <sheetFormatPr defaultRowHeight="12.75" x14ac:dyDescent="0.2"/>
  <cols>
    <col min="1" max="1" width="20.7109375" customWidth="1"/>
    <col min="2" max="2" width="21.7109375" customWidth="1"/>
    <col min="3" max="4" width="18.28515625" style="14" customWidth="1"/>
  </cols>
  <sheetData>
    <row r="1" spans="1:4" ht="28.5" customHeight="1" x14ac:dyDescent="0.2">
      <c r="A1" s="129" t="s">
        <v>188</v>
      </c>
      <c r="B1" s="130"/>
      <c r="C1" s="130"/>
      <c r="D1" s="130"/>
    </row>
    <row r="2" spans="1:4" s="9" customFormat="1" x14ac:dyDescent="0.2">
      <c r="A2" s="27" t="s">
        <v>0</v>
      </c>
      <c r="B2" s="27" t="s">
        <v>1</v>
      </c>
      <c r="C2" s="65" t="s">
        <v>21</v>
      </c>
      <c r="D2" s="65" t="s">
        <v>155</v>
      </c>
    </row>
    <row r="3" spans="1:4" x14ac:dyDescent="0.2">
      <c r="A3" s="2" t="s">
        <v>45</v>
      </c>
      <c r="B3" s="2" t="s">
        <v>46</v>
      </c>
      <c r="C3" s="137">
        <v>100</v>
      </c>
      <c r="D3" s="137">
        <v>161</v>
      </c>
    </row>
    <row r="4" spans="1:4" x14ac:dyDescent="0.2">
      <c r="A4" s="2" t="s">
        <v>47</v>
      </c>
      <c r="B4" s="2" t="s">
        <v>10</v>
      </c>
      <c r="C4" s="137">
        <v>81</v>
      </c>
      <c r="D4" s="137">
        <v>112</v>
      </c>
    </row>
    <row r="5" spans="1:4" x14ac:dyDescent="0.2">
      <c r="A5" s="2" t="s">
        <v>45</v>
      </c>
      <c r="B5" s="2" t="s">
        <v>15</v>
      </c>
      <c r="C5" s="137">
        <v>72</v>
      </c>
      <c r="D5" s="137">
        <v>104</v>
      </c>
    </row>
    <row r="6" spans="1:4" x14ac:dyDescent="0.2">
      <c r="A6" s="2" t="s">
        <v>50</v>
      </c>
      <c r="B6" s="2" t="s">
        <v>16</v>
      </c>
      <c r="C6" s="137">
        <v>140</v>
      </c>
      <c r="D6" s="137">
        <v>262</v>
      </c>
    </row>
    <row r="7" spans="1:4" x14ac:dyDescent="0.2">
      <c r="A7" s="2" t="s">
        <v>53</v>
      </c>
      <c r="B7" s="2" t="s">
        <v>19</v>
      </c>
      <c r="C7" s="137">
        <v>177</v>
      </c>
      <c r="D7" s="137">
        <v>221</v>
      </c>
    </row>
    <row r="8" spans="1:4" x14ac:dyDescent="0.2">
      <c r="A8" s="2" t="s">
        <v>45</v>
      </c>
      <c r="B8" s="2" t="s">
        <v>154</v>
      </c>
      <c r="C8" s="137">
        <v>64</v>
      </c>
      <c r="D8" s="137">
        <v>114</v>
      </c>
    </row>
    <row r="9" spans="1:4" x14ac:dyDescent="0.2">
      <c r="A9" s="2" t="s">
        <v>51</v>
      </c>
      <c r="B9" s="2" t="s">
        <v>8</v>
      </c>
      <c r="C9" s="137">
        <v>89</v>
      </c>
      <c r="D9" s="137">
        <v>114</v>
      </c>
    </row>
    <row r="10" spans="1:4" x14ac:dyDescent="0.2">
      <c r="A10" s="2" t="s">
        <v>54</v>
      </c>
      <c r="B10" s="2" t="s">
        <v>5</v>
      </c>
      <c r="C10" s="137">
        <v>99</v>
      </c>
      <c r="D10" s="137">
        <v>123</v>
      </c>
    </row>
    <row r="11" spans="1:4" x14ac:dyDescent="0.2">
      <c r="A11" s="2" t="s">
        <v>49</v>
      </c>
      <c r="B11" s="2" t="s">
        <v>12</v>
      </c>
      <c r="C11" s="137">
        <v>99</v>
      </c>
      <c r="D11" s="137">
        <v>129</v>
      </c>
    </row>
    <row r="12" spans="1:4" x14ac:dyDescent="0.2">
      <c r="A12" s="2" t="s">
        <v>50</v>
      </c>
      <c r="B12" s="2" t="s">
        <v>17</v>
      </c>
      <c r="C12" s="137">
        <v>70</v>
      </c>
      <c r="D12" s="137">
        <v>100</v>
      </c>
    </row>
    <row r="13" spans="1:4" x14ac:dyDescent="0.2">
      <c r="A13" s="2" t="s">
        <v>49</v>
      </c>
      <c r="B13" s="2" t="s">
        <v>14</v>
      </c>
      <c r="C13" s="137">
        <v>84</v>
      </c>
      <c r="D13" s="137">
        <v>100</v>
      </c>
    </row>
    <row r="14" spans="1:4" x14ac:dyDescent="0.2">
      <c r="A14" s="2" t="s">
        <v>51</v>
      </c>
      <c r="B14" s="2" t="s">
        <v>52</v>
      </c>
      <c r="C14" s="137">
        <v>62</v>
      </c>
      <c r="D14" s="137">
        <v>78</v>
      </c>
    </row>
    <row r="15" spans="1:4" x14ac:dyDescent="0.2">
      <c r="A15" s="2" t="s">
        <v>50</v>
      </c>
      <c r="B15" s="2" t="s">
        <v>18</v>
      </c>
      <c r="C15" s="137">
        <v>51</v>
      </c>
      <c r="D15" s="137">
        <v>62</v>
      </c>
    </row>
    <row r="16" spans="1:4" x14ac:dyDescent="0.2">
      <c r="A16" s="2" t="s">
        <v>53</v>
      </c>
      <c r="B16" s="2" t="s">
        <v>20</v>
      </c>
      <c r="C16" s="137">
        <v>150</v>
      </c>
      <c r="D16" s="137">
        <v>246</v>
      </c>
    </row>
    <row r="17" spans="1:4" x14ac:dyDescent="0.2">
      <c r="A17" s="2" t="s">
        <v>47</v>
      </c>
      <c r="B17" s="2" t="s">
        <v>11</v>
      </c>
      <c r="C17" s="137">
        <v>81</v>
      </c>
      <c r="D17" s="137">
        <v>131</v>
      </c>
    </row>
    <row r="18" spans="1:4" x14ac:dyDescent="0.2">
      <c r="A18" s="2" t="s">
        <v>49</v>
      </c>
      <c r="B18" s="2" t="s">
        <v>13</v>
      </c>
      <c r="C18" s="137">
        <v>148</v>
      </c>
      <c r="D18" s="137">
        <v>230</v>
      </c>
    </row>
    <row r="19" spans="1:4" x14ac:dyDescent="0.2">
      <c r="A19" s="2" t="s">
        <v>47</v>
      </c>
      <c r="B19" s="2" t="s">
        <v>48</v>
      </c>
      <c r="C19" s="137">
        <v>62</v>
      </c>
      <c r="D19" s="137">
        <v>84</v>
      </c>
    </row>
    <row r="20" spans="1:4" x14ac:dyDescent="0.2">
      <c r="A20" s="2" t="s">
        <v>54</v>
      </c>
      <c r="B20" s="2" t="s">
        <v>6</v>
      </c>
      <c r="C20" s="137">
        <v>54</v>
      </c>
      <c r="D20" s="137">
        <v>81</v>
      </c>
    </row>
    <row r="21" spans="1:4" x14ac:dyDescent="0.2">
      <c r="A21" s="2" t="s">
        <v>51</v>
      </c>
      <c r="B21" s="2" t="s">
        <v>9</v>
      </c>
      <c r="C21" s="137">
        <v>76</v>
      </c>
      <c r="D21" s="137">
        <v>88</v>
      </c>
    </row>
    <row r="22" spans="1:4" x14ac:dyDescent="0.2">
      <c r="A22" s="2" t="s">
        <v>54</v>
      </c>
      <c r="B22" s="2" t="s">
        <v>7</v>
      </c>
      <c r="C22" s="137">
        <v>70</v>
      </c>
      <c r="D22" s="137">
        <v>88</v>
      </c>
    </row>
    <row r="23" spans="1:4" x14ac:dyDescent="0.2">
      <c r="A23" s="105" t="s">
        <v>3</v>
      </c>
      <c r="B23" s="105"/>
      <c r="C23" s="28">
        <v>1829</v>
      </c>
      <c r="D23" s="28">
        <v>2628</v>
      </c>
    </row>
    <row r="24" spans="1:4" x14ac:dyDescent="0.2">
      <c r="C24" s="17"/>
    </row>
  </sheetData>
  <sortState ref="A3:I22">
    <sortCondition ref="A3:A22"/>
  </sortState>
  <mergeCells count="2">
    <mergeCell ref="A23:B23"/>
    <mergeCell ref="A1:D1"/>
  </mergeCells>
  <phoneticPr fontId="0" type="noConversion"/>
  <pageMargins left="0.75" right="0.75" top="1" bottom="1" header="0.5" footer="0.5"/>
  <pageSetup paperSize="9" scale="75" orientation="landscape" r:id="rId1"/>
  <headerFooter alignWithMargins="0"/>
  <colBreaks count="1" manualBreakCount="1">
    <brk id="3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  <pageSetUpPr fitToPage="1"/>
  </sheetPr>
  <dimension ref="A1:AA14"/>
  <sheetViews>
    <sheetView zoomScaleNormal="100" zoomScaleSheetLayoutView="100" workbookViewId="0">
      <pane xSplit="1" ySplit="3" topLeftCell="B4" activePane="bottomRight" state="frozen"/>
      <selection sqref="A1:N1"/>
      <selection pane="topRight" sqref="A1:N1"/>
      <selection pane="bottomLeft" sqref="A1:N1"/>
      <selection pane="bottomRight" activeCell="B14" sqref="B14"/>
    </sheetView>
  </sheetViews>
  <sheetFormatPr defaultRowHeight="12.75" x14ac:dyDescent="0.2"/>
  <cols>
    <col min="1" max="1" width="23" bestFit="1" customWidth="1"/>
    <col min="2" max="2" width="12.7109375" style="16" customWidth="1"/>
    <col min="3" max="3" width="12.28515625" customWidth="1"/>
    <col min="4" max="4" width="12.7109375" style="16" customWidth="1"/>
    <col min="5" max="5" width="8.5703125" bestFit="1" customWidth="1"/>
    <col min="6" max="6" width="12.7109375" style="16" customWidth="1"/>
    <col min="7" max="7" width="8.5703125" bestFit="1" customWidth="1"/>
    <col min="8" max="8" width="12.7109375" style="16" customWidth="1"/>
    <col min="9" max="9" width="8.5703125" bestFit="1" customWidth="1"/>
    <col min="10" max="10" width="12.7109375" style="16" customWidth="1"/>
    <col min="11" max="11" width="8.5703125" bestFit="1" customWidth="1"/>
    <col min="12" max="12" width="12.7109375" style="16" customWidth="1"/>
    <col min="13" max="13" width="8.5703125" bestFit="1" customWidth="1"/>
    <col min="14" max="14" width="12.7109375" style="16" customWidth="1"/>
    <col min="15" max="15" width="8.5703125" bestFit="1" customWidth="1"/>
    <col min="16" max="16" width="12.7109375" style="16" customWidth="1"/>
    <col min="17" max="17" width="8.5703125" bestFit="1" customWidth="1"/>
    <col min="18" max="18" width="12.7109375" style="16" customWidth="1"/>
    <col min="19" max="19" width="8.5703125" bestFit="1" customWidth="1"/>
    <col min="20" max="20" width="12.7109375" style="16" customWidth="1"/>
    <col min="21" max="21" width="8.5703125" bestFit="1" customWidth="1"/>
    <col min="22" max="22" width="12.7109375" style="16" customWidth="1"/>
    <col min="23" max="23" width="8.5703125" bestFit="1" customWidth="1"/>
    <col min="24" max="24" width="12.7109375" style="16" customWidth="1"/>
    <col min="25" max="25" width="8.5703125" bestFit="1" customWidth="1"/>
    <col min="26" max="26" width="12.7109375" style="16" customWidth="1"/>
    <col min="27" max="27" width="8.5703125" bestFit="1" customWidth="1"/>
  </cols>
  <sheetData>
    <row r="1" spans="1:27" x14ac:dyDescent="0.2">
      <c r="A1" s="107" t="s">
        <v>179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  <c r="Y1" s="107"/>
      <c r="Z1" s="107"/>
      <c r="AA1" s="107"/>
    </row>
    <row r="2" spans="1:27" s="7" customFormat="1" ht="43.5" customHeight="1" x14ac:dyDescent="0.2">
      <c r="A2" s="108" t="s">
        <v>66</v>
      </c>
      <c r="B2" s="108" t="s">
        <v>178</v>
      </c>
      <c r="C2" s="109"/>
      <c r="D2" s="108" t="s">
        <v>55</v>
      </c>
      <c r="E2" s="108"/>
      <c r="F2" s="108"/>
      <c r="G2" s="109"/>
      <c r="H2" s="108" t="s">
        <v>39</v>
      </c>
      <c r="I2" s="109"/>
      <c r="J2" s="108" t="s">
        <v>40</v>
      </c>
      <c r="K2" s="109"/>
      <c r="L2" s="108" t="s">
        <v>41</v>
      </c>
      <c r="M2" s="109"/>
      <c r="N2" s="108" t="s">
        <v>58</v>
      </c>
      <c r="O2" s="108"/>
      <c r="P2" s="108"/>
      <c r="Q2" s="108"/>
      <c r="R2" s="108"/>
      <c r="S2" s="108"/>
      <c r="T2" s="108"/>
      <c r="U2" s="109"/>
      <c r="V2" s="108" t="s">
        <v>42</v>
      </c>
      <c r="W2" s="109"/>
      <c r="X2" s="108" t="s">
        <v>63</v>
      </c>
      <c r="Y2" s="108"/>
      <c r="Z2" s="108"/>
      <c r="AA2" s="109"/>
    </row>
    <row r="3" spans="1:27" s="7" customFormat="1" ht="24" x14ac:dyDescent="0.2">
      <c r="A3" s="108"/>
      <c r="B3" s="75" t="s">
        <v>167</v>
      </c>
      <c r="C3" s="68" t="s">
        <v>113</v>
      </c>
      <c r="D3" s="75" t="s">
        <v>56</v>
      </c>
      <c r="E3" s="68" t="s">
        <v>113</v>
      </c>
      <c r="F3" s="75" t="s">
        <v>57</v>
      </c>
      <c r="G3" s="68" t="s">
        <v>113</v>
      </c>
      <c r="H3" s="75" t="s">
        <v>67</v>
      </c>
      <c r="I3" s="68" t="s">
        <v>113</v>
      </c>
      <c r="J3" s="75" t="s">
        <v>67</v>
      </c>
      <c r="K3" s="68" t="s">
        <v>113</v>
      </c>
      <c r="L3" s="75" t="s">
        <v>67</v>
      </c>
      <c r="M3" s="68" t="s">
        <v>113</v>
      </c>
      <c r="N3" s="75" t="s">
        <v>59</v>
      </c>
      <c r="O3" s="68" t="s">
        <v>113</v>
      </c>
      <c r="P3" s="75" t="s">
        <v>60</v>
      </c>
      <c r="Q3" s="68" t="s">
        <v>113</v>
      </c>
      <c r="R3" s="75" t="s">
        <v>61</v>
      </c>
      <c r="S3" s="68" t="s">
        <v>113</v>
      </c>
      <c r="T3" s="75" t="s">
        <v>62</v>
      </c>
      <c r="U3" s="68" t="s">
        <v>113</v>
      </c>
      <c r="V3" s="75" t="s">
        <v>67</v>
      </c>
      <c r="W3" s="68" t="s">
        <v>113</v>
      </c>
      <c r="X3" s="75" t="s">
        <v>64</v>
      </c>
      <c r="Y3" s="68" t="s">
        <v>113</v>
      </c>
      <c r="Z3" s="75" t="s">
        <v>65</v>
      </c>
      <c r="AA3" s="68" t="s">
        <v>113</v>
      </c>
    </row>
    <row r="4" spans="1:27" x14ac:dyDescent="0.2">
      <c r="A4" s="35" t="s">
        <v>93</v>
      </c>
      <c r="B4" s="43">
        <v>592316</v>
      </c>
      <c r="C4" s="59">
        <f>B4/B$13</f>
        <v>0.6128133820011753</v>
      </c>
      <c r="D4" s="43">
        <v>82555</v>
      </c>
      <c r="E4" s="59">
        <f t="shared" ref="E4:E13" si="0">D4/D$13</f>
        <v>0.58011903841694368</v>
      </c>
      <c r="F4" s="43">
        <v>42256</v>
      </c>
      <c r="G4" s="59">
        <f t="shared" ref="G4:G13" si="1">F4/F$13</f>
        <v>0.73493808264922778</v>
      </c>
      <c r="H4" s="43">
        <v>7920</v>
      </c>
      <c r="I4" s="59">
        <f t="shared" ref="I4:I13" si="2">H4/H$13</f>
        <v>0.76234478775628067</v>
      </c>
      <c r="J4" s="43">
        <v>306089</v>
      </c>
      <c r="K4" s="59">
        <f t="shared" ref="K4:K13" si="3">J4/J$13</f>
        <v>0.58993622446521254</v>
      </c>
      <c r="L4" s="43">
        <v>465877</v>
      </c>
      <c r="M4" s="59">
        <f t="shared" ref="M4:M13" si="4">L4/L$13</f>
        <v>0.60833190785908564</v>
      </c>
      <c r="N4" s="43">
        <v>69992</v>
      </c>
      <c r="O4" s="59">
        <f t="shared" ref="O4:O13" si="5">N4/N$13</f>
        <v>0.63837433077042349</v>
      </c>
      <c r="P4" s="43">
        <v>43197</v>
      </c>
      <c r="Q4" s="59">
        <f>P4/P$13</f>
        <v>0.63858378298469953</v>
      </c>
      <c r="R4" s="43">
        <v>11027</v>
      </c>
      <c r="S4" s="59">
        <f t="shared" ref="S4:S13" si="6">R4/R$13</f>
        <v>0.14002361874769845</v>
      </c>
      <c r="T4" s="43">
        <v>60979</v>
      </c>
      <c r="U4" s="59">
        <f t="shared" ref="U4:U13" si="7">T4/T$13</f>
        <v>0.60229147118376214</v>
      </c>
      <c r="V4" s="43">
        <v>401014</v>
      </c>
      <c r="W4" s="59">
        <f t="shared" ref="W4:W13" si="8">V4/V$13</f>
        <v>0.90660487198327022</v>
      </c>
      <c r="X4" s="43">
        <v>4225</v>
      </c>
      <c r="Y4" s="59">
        <f t="shared" ref="Y4:Y13" si="9">X4/X$13</f>
        <v>0.7113992254588315</v>
      </c>
      <c r="Z4" s="43">
        <v>63044</v>
      </c>
      <c r="AA4" s="59">
        <f t="shared" ref="AA4:AA13" si="10">Z4/Z$13</f>
        <v>0.45153989399799455</v>
      </c>
    </row>
    <row r="5" spans="1:27" x14ac:dyDescent="0.2">
      <c r="A5" s="35" t="s">
        <v>152</v>
      </c>
      <c r="B5" s="43">
        <v>1246</v>
      </c>
      <c r="C5" s="59">
        <f t="shared" ref="C5:C13" si="11">B5/B$13</f>
        <v>1.2891184333589916E-3</v>
      </c>
      <c r="D5" s="43">
        <v>1079</v>
      </c>
      <c r="E5" s="59">
        <f t="shared" si="0"/>
        <v>7.5821990485359118E-3</v>
      </c>
      <c r="F5" s="43">
        <v>349</v>
      </c>
      <c r="G5" s="59">
        <f t="shared" si="1"/>
        <v>6.0699874773897317E-3</v>
      </c>
      <c r="H5" s="43" t="s">
        <v>176</v>
      </c>
      <c r="I5" s="59" t="s">
        <v>177</v>
      </c>
      <c r="J5" s="43">
        <v>525</v>
      </c>
      <c r="K5" s="59">
        <f t="shared" si="3"/>
        <v>1.011851186564158E-3</v>
      </c>
      <c r="L5" s="43">
        <v>688</v>
      </c>
      <c r="M5" s="59">
        <f t="shared" si="4"/>
        <v>8.9837522051324902E-4</v>
      </c>
      <c r="N5" s="43">
        <v>72</v>
      </c>
      <c r="O5" s="59">
        <f t="shared" si="5"/>
        <v>6.5668864749500639E-4</v>
      </c>
      <c r="P5" s="43">
        <v>54</v>
      </c>
      <c r="Q5" s="59">
        <f t="shared" ref="Q5:Q13" si="12">P5/P$13</f>
        <v>7.9828516520067999E-4</v>
      </c>
      <c r="R5" s="43">
        <v>1</v>
      </c>
      <c r="S5" s="59">
        <f t="shared" si="6"/>
        <v>1.2698251450775228E-5</v>
      </c>
      <c r="T5" s="43">
        <v>74</v>
      </c>
      <c r="U5" s="59">
        <f t="shared" si="7"/>
        <v>7.3090029137241343E-4</v>
      </c>
      <c r="V5" s="43">
        <v>342</v>
      </c>
      <c r="W5" s="59">
        <f t="shared" si="8"/>
        <v>7.7318713615554175E-4</v>
      </c>
      <c r="X5" s="43">
        <v>11</v>
      </c>
      <c r="Y5" s="59">
        <f t="shared" si="9"/>
        <v>1.8521636639164843E-3</v>
      </c>
      <c r="Z5" s="43">
        <v>48</v>
      </c>
      <c r="AA5" s="59">
        <f t="shared" si="10"/>
        <v>3.4379028792436611E-4</v>
      </c>
    </row>
    <row r="6" spans="1:27" x14ac:dyDescent="0.2">
      <c r="A6" s="35" t="s">
        <v>94</v>
      </c>
      <c r="B6" s="43">
        <v>168465</v>
      </c>
      <c r="C6" s="59">
        <f t="shared" si="11"/>
        <v>0.17429481290194423</v>
      </c>
      <c r="D6" s="43">
        <v>22467</v>
      </c>
      <c r="E6" s="59">
        <f t="shared" si="0"/>
        <v>0.15787698426640995</v>
      </c>
      <c r="F6" s="43">
        <v>2325</v>
      </c>
      <c r="G6" s="59">
        <f t="shared" si="1"/>
        <v>4.0437595658828443E-2</v>
      </c>
      <c r="H6" s="43">
        <v>1284</v>
      </c>
      <c r="I6" s="59">
        <f t="shared" si="2"/>
        <v>0.12359226104533641</v>
      </c>
      <c r="J6" s="43">
        <v>93078</v>
      </c>
      <c r="K6" s="59">
        <f t="shared" si="3"/>
        <v>0.17939254236765467</v>
      </c>
      <c r="L6" s="43">
        <v>128098</v>
      </c>
      <c r="M6" s="59">
        <f t="shared" si="4"/>
        <v>0.16726754214724734</v>
      </c>
      <c r="N6" s="43">
        <v>14844</v>
      </c>
      <c r="O6" s="59">
        <f t="shared" si="5"/>
        <v>0.13538730949188715</v>
      </c>
      <c r="P6" s="43">
        <v>9231</v>
      </c>
      <c r="Q6" s="59">
        <f t="shared" si="12"/>
        <v>0.13646241407347179</v>
      </c>
      <c r="R6" s="43">
        <v>1432</v>
      </c>
      <c r="S6" s="59">
        <f t="shared" si="6"/>
        <v>1.8183896077510128E-2</v>
      </c>
      <c r="T6" s="43">
        <v>14525</v>
      </c>
      <c r="U6" s="59">
        <f t="shared" si="7"/>
        <v>0.14346387475924738</v>
      </c>
      <c r="V6" s="43">
        <v>40371</v>
      </c>
      <c r="W6" s="59">
        <f t="shared" si="8"/>
        <v>9.1269993782851971E-2</v>
      </c>
      <c r="X6" s="43">
        <v>877</v>
      </c>
      <c r="Y6" s="59">
        <f t="shared" si="9"/>
        <v>0.14766795756861426</v>
      </c>
      <c r="Z6" s="43">
        <v>32045</v>
      </c>
      <c r="AA6" s="59">
        <f t="shared" si="10"/>
        <v>0.22951582867783984</v>
      </c>
    </row>
    <row r="7" spans="1:27" x14ac:dyDescent="0.2">
      <c r="A7" s="35" t="s">
        <v>151</v>
      </c>
      <c r="B7" s="43">
        <v>1953</v>
      </c>
      <c r="C7" s="59">
        <f t="shared" si="11"/>
        <v>2.0205845107143742E-3</v>
      </c>
      <c r="D7" s="43">
        <v>1414</v>
      </c>
      <c r="E7" s="59">
        <f t="shared" si="0"/>
        <v>9.9362645548005373E-3</v>
      </c>
      <c r="F7" s="43">
        <v>345</v>
      </c>
      <c r="G7" s="59">
        <f t="shared" si="1"/>
        <v>6.0004174203422845E-3</v>
      </c>
      <c r="H7" s="43">
        <v>9</v>
      </c>
      <c r="I7" s="59">
        <f t="shared" si="2"/>
        <v>8.6630089517759164E-4</v>
      </c>
      <c r="J7" s="43">
        <v>1120</v>
      </c>
      <c r="K7" s="59">
        <f t="shared" si="3"/>
        <v>2.1586158646702039E-3</v>
      </c>
      <c r="L7" s="43">
        <v>1389</v>
      </c>
      <c r="M7" s="59">
        <f t="shared" si="4"/>
        <v>1.8137255542048007E-3</v>
      </c>
      <c r="N7" s="43">
        <v>188</v>
      </c>
      <c r="O7" s="59">
        <f t="shared" si="5"/>
        <v>1.7146870240147391E-3</v>
      </c>
      <c r="P7" s="43">
        <v>133</v>
      </c>
      <c r="Q7" s="59">
        <f t="shared" si="12"/>
        <v>1.9661467957720453E-3</v>
      </c>
      <c r="R7" s="43">
        <v>60</v>
      </c>
      <c r="S7" s="59">
        <f t="shared" si="6"/>
        <v>7.6189508704651372E-4</v>
      </c>
      <c r="T7" s="43">
        <v>180</v>
      </c>
      <c r="U7" s="59">
        <f t="shared" si="7"/>
        <v>1.7778655736085732E-3</v>
      </c>
      <c r="V7" s="43">
        <v>146</v>
      </c>
      <c r="W7" s="59">
        <f t="shared" si="8"/>
        <v>3.3007404058102072E-4</v>
      </c>
      <c r="X7" s="43">
        <v>18</v>
      </c>
      <c r="Y7" s="59">
        <f t="shared" si="9"/>
        <v>3.0308132682269743E-3</v>
      </c>
      <c r="Z7" s="43">
        <v>350</v>
      </c>
      <c r="AA7" s="59">
        <f t="shared" si="10"/>
        <v>2.5068041827818366E-3</v>
      </c>
    </row>
    <row r="8" spans="1:27" x14ac:dyDescent="0.2">
      <c r="A8" s="35" t="s">
        <v>95</v>
      </c>
      <c r="B8" s="43">
        <v>1251</v>
      </c>
      <c r="C8" s="59">
        <f t="shared" si="11"/>
        <v>1.2942914607801752E-3</v>
      </c>
      <c r="D8" s="43">
        <v>163</v>
      </c>
      <c r="E8" s="59">
        <f t="shared" si="0"/>
        <v>1.1454109776750266E-3</v>
      </c>
      <c r="F8" s="43">
        <v>34</v>
      </c>
      <c r="G8" s="59">
        <f t="shared" si="1"/>
        <v>5.9134548490329759E-4</v>
      </c>
      <c r="H8" s="43">
        <v>6</v>
      </c>
      <c r="I8" s="59">
        <f t="shared" si="2"/>
        <v>5.775339301183945E-4</v>
      </c>
      <c r="J8" s="43">
        <v>789</v>
      </c>
      <c r="K8" s="59">
        <f t="shared" si="3"/>
        <v>1.5206677832364205E-3</v>
      </c>
      <c r="L8" s="43">
        <v>978</v>
      </c>
      <c r="M8" s="59">
        <f t="shared" si="4"/>
        <v>1.277050822183078E-3</v>
      </c>
      <c r="N8" s="43">
        <v>148</v>
      </c>
      <c r="O8" s="59">
        <f t="shared" si="5"/>
        <v>1.3498599976286244E-3</v>
      </c>
      <c r="P8" s="43">
        <v>98</v>
      </c>
      <c r="Q8" s="59">
        <f t="shared" si="12"/>
        <v>1.4487397442530859E-3</v>
      </c>
      <c r="R8" s="43">
        <v>370</v>
      </c>
      <c r="S8" s="59">
        <f t="shared" si="6"/>
        <v>4.6983530367868346E-3</v>
      </c>
      <c r="T8" s="43">
        <v>112</v>
      </c>
      <c r="U8" s="59">
        <f t="shared" si="7"/>
        <v>1.1062274680231122E-3</v>
      </c>
      <c r="V8" s="43">
        <v>10</v>
      </c>
      <c r="W8" s="59">
        <f t="shared" si="8"/>
        <v>2.2607810998700052E-5</v>
      </c>
      <c r="X8" s="43">
        <v>9</v>
      </c>
      <c r="Y8" s="59">
        <f t="shared" si="9"/>
        <v>1.5154066341134872E-3</v>
      </c>
      <c r="Z8" s="43">
        <v>227</v>
      </c>
      <c r="AA8" s="59">
        <f t="shared" si="10"/>
        <v>1.6258415699756481E-3</v>
      </c>
    </row>
    <row r="9" spans="1:27" x14ac:dyDescent="0.2">
      <c r="A9" s="35" t="s">
        <v>96</v>
      </c>
      <c r="B9" s="43">
        <v>3791</v>
      </c>
      <c r="C9" s="59">
        <f t="shared" si="11"/>
        <v>3.9221893907415229E-3</v>
      </c>
      <c r="D9" s="43">
        <v>2411</v>
      </c>
      <c r="E9" s="59">
        <f t="shared" si="0"/>
        <v>1.6942244583892572E-2</v>
      </c>
      <c r="F9" s="43">
        <v>874</v>
      </c>
      <c r="G9" s="59">
        <f t="shared" si="1"/>
        <v>1.5201057464867121E-2</v>
      </c>
      <c r="H9" s="43">
        <v>47</v>
      </c>
      <c r="I9" s="59">
        <f t="shared" si="2"/>
        <v>4.5240157859274231E-3</v>
      </c>
      <c r="J9" s="43">
        <v>2343</v>
      </c>
      <c r="K9" s="59">
        <f t="shared" si="3"/>
        <v>4.5157472954663281E-3</v>
      </c>
      <c r="L9" s="43">
        <v>3291</v>
      </c>
      <c r="M9" s="59">
        <f t="shared" si="4"/>
        <v>4.2973151899841607E-3</v>
      </c>
      <c r="N9" s="43">
        <v>792</v>
      </c>
      <c r="O9" s="59">
        <f t="shared" si="5"/>
        <v>7.2235751224450709E-3</v>
      </c>
      <c r="P9" s="43">
        <v>519</v>
      </c>
      <c r="Q9" s="59">
        <f t="shared" si="12"/>
        <v>7.672407421095425E-3</v>
      </c>
      <c r="R9" s="43">
        <v>1382</v>
      </c>
      <c r="S9" s="59">
        <f t="shared" si="6"/>
        <v>1.7548983504971364E-2</v>
      </c>
      <c r="T9" s="43">
        <v>879</v>
      </c>
      <c r="U9" s="59">
        <f t="shared" si="7"/>
        <v>8.681910217788533E-3</v>
      </c>
      <c r="V9" s="43">
        <v>10</v>
      </c>
      <c r="W9" s="59">
        <f t="shared" si="8"/>
        <v>2.2607810998700052E-5</v>
      </c>
      <c r="X9" s="43">
        <v>51</v>
      </c>
      <c r="Y9" s="59">
        <f t="shared" si="9"/>
        <v>8.5873042599764263E-3</v>
      </c>
      <c r="Z9" s="43">
        <v>610</v>
      </c>
      <c r="AA9" s="59">
        <f t="shared" si="10"/>
        <v>4.3690015757054867E-3</v>
      </c>
    </row>
    <row r="10" spans="1:27" x14ac:dyDescent="0.2">
      <c r="A10" s="35" t="s">
        <v>157</v>
      </c>
      <c r="B10" s="43">
        <v>41644</v>
      </c>
      <c r="C10" s="59">
        <f t="shared" si="11"/>
        <v>4.3085110785555249E-2</v>
      </c>
      <c r="D10" s="43">
        <v>8702</v>
      </c>
      <c r="E10" s="59">
        <f t="shared" si="0"/>
        <v>6.1149486673178412E-2</v>
      </c>
      <c r="F10" s="43">
        <v>5952</v>
      </c>
      <c r="G10" s="59">
        <f t="shared" si="1"/>
        <v>0.1035202448866008</v>
      </c>
      <c r="H10" s="43">
        <v>304</v>
      </c>
      <c r="I10" s="59">
        <f t="shared" si="2"/>
        <v>2.9261719125998651E-2</v>
      </c>
      <c r="J10" s="43">
        <v>25483</v>
      </c>
      <c r="K10" s="59">
        <f t="shared" si="3"/>
        <v>4.9114292928027506E-2</v>
      </c>
      <c r="L10" s="43">
        <v>38790</v>
      </c>
      <c r="M10" s="59">
        <f t="shared" si="4"/>
        <v>5.0651126168181584E-2</v>
      </c>
      <c r="N10" s="43">
        <v>6979</v>
      </c>
      <c r="O10" s="59">
        <f t="shared" si="5"/>
        <v>6.3653195428717363E-2</v>
      </c>
      <c r="P10" s="43">
        <v>4312</v>
      </c>
      <c r="Q10" s="59">
        <f t="shared" si="12"/>
        <v>6.3744548747135782E-2</v>
      </c>
      <c r="R10" s="43">
        <v>19018</v>
      </c>
      <c r="S10" s="59">
        <f t="shared" si="6"/>
        <v>0.2414953460908433</v>
      </c>
      <c r="T10" s="43">
        <v>7459</v>
      </c>
      <c r="U10" s="59">
        <f t="shared" si="7"/>
        <v>7.3672773964146371E-2</v>
      </c>
      <c r="V10" s="43">
        <v>267</v>
      </c>
      <c r="W10" s="59">
        <f t="shared" si="8"/>
        <v>6.0362855366529139E-4</v>
      </c>
      <c r="X10" s="43">
        <v>281</v>
      </c>
      <c r="Y10" s="59">
        <f t="shared" si="9"/>
        <v>4.7314362687321095E-2</v>
      </c>
      <c r="Z10" s="43">
        <v>9784</v>
      </c>
      <c r="AA10" s="59">
        <f t="shared" si="10"/>
        <v>7.0075920355249968E-2</v>
      </c>
    </row>
    <row r="11" spans="1:27" x14ac:dyDescent="0.2">
      <c r="A11" s="35" t="s">
        <v>158</v>
      </c>
      <c r="B11" s="43">
        <v>141084</v>
      </c>
      <c r="C11" s="59">
        <f t="shared" si="11"/>
        <v>0.14596628013805776</v>
      </c>
      <c r="D11" s="43">
        <v>21583</v>
      </c>
      <c r="E11" s="59">
        <f t="shared" si="0"/>
        <v>0.15166506215435643</v>
      </c>
      <c r="F11" s="43">
        <v>4962</v>
      </c>
      <c r="G11" s="59">
        <f t="shared" si="1"/>
        <v>8.6301655767357724E-2</v>
      </c>
      <c r="H11" s="43">
        <v>743</v>
      </c>
      <c r="I11" s="59">
        <f t="shared" si="2"/>
        <v>7.1517951679661185E-2</v>
      </c>
      <c r="J11" s="43">
        <v>80867</v>
      </c>
      <c r="K11" s="59">
        <f t="shared" si="3"/>
        <v>0.15585784743596909</v>
      </c>
      <c r="L11" s="43">
        <v>116245</v>
      </c>
      <c r="M11" s="59">
        <f t="shared" si="4"/>
        <v>0.15179015626244569</v>
      </c>
      <c r="N11" s="43">
        <v>15271</v>
      </c>
      <c r="O11" s="59">
        <f t="shared" si="5"/>
        <v>0.13928183799855892</v>
      </c>
      <c r="P11" s="43">
        <v>9307</v>
      </c>
      <c r="Q11" s="59">
        <f t="shared" si="12"/>
        <v>0.13758592652819868</v>
      </c>
      <c r="R11" s="43">
        <v>42857</v>
      </c>
      <c r="S11" s="59">
        <f t="shared" si="6"/>
        <v>0.54420896242587391</v>
      </c>
      <c r="T11" s="43">
        <v>15621</v>
      </c>
      <c r="U11" s="59">
        <f t="shared" si="7"/>
        <v>0.15428910069633067</v>
      </c>
      <c r="V11" s="43">
        <v>144</v>
      </c>
      <c r="W11" s="59">
        <f t="shared" si="8"/>
        <v>3.2555247838128072E-4</v>
      </c>
      <c r="X11" s="43">
        <v>434</v>
      </c>
      <c r="Y11" s="59">
        <f t="shared" si="9"/>
        <v>7.3076275467250373E-2</v>
      </c>
      <c r="Z11" s="43">
        <v>31948</v>
      </c>
      <c r="AA11" s="59">
        <f t="shared" si="10"/>
        <v>0.22882108580432603</v>
      </c>
    </row>
    <row r="12" spans="1:27" x14ac:dyDescent="0.2">
      <c r="A12" s="35" t="s">
        <v>159</v>
      </c>
      <c r="B12" s="43">
        <v>14802</v>
      </c>
      <c r="C12" s="59">
        <f t="shared" si="11"/>
        <v>1.5314230377672386E-2</v>
      </c>
      <c r="D12" s="43">
        <v>1933</v>
      </c>
      <c r="E12" s="59">
        <f t="shared" si="0"/>
        <v>1.3583309324207524E-2</v>
      </c>
      <c r="F12" s="43">
        <v>399</v>
      </c>
      <c r="G12" s="59">
        <f t="shared" si="1"/>
        <v>6.939613190482816E-3</v>
      </c>
      <c r="H12" s="43">
        <v>76</v>
      </c>
      <c r="I12" s="59">
        <f t="shared" si="2"/>
        <v>7.3154297814996628E-3</v>
      </c>
      <c r="J12" s="43">
        <v>8557</v>
      </c>
      <c r="K12" s="59">
        <f t="shared" si="3"/>
        <v>1.6492210673199049E-2</v>
      </c>
      <c r="L12" s="43">
        <v>10471</v>
      </c>
      <c r="M12" s="59">
        <f t="shared" si="4"/>
        <v>1.3672800776154405E-2</v>
      </c>
      <c r="N12" s="43">
        <v>1355</v>
      </c>
      <c r="O12" s="59">
        <f t="shared" si="5"/>
        <v>1.2358515518829634E-2</v>
      </c>
      <c r="P12" s="43">
        <v>794</v>
      </c>
      <c r="Q12" s="59">
        <f t="shared" si="12"/>
        <v>1.1737748540172961E-2</v>
      </c>
      <c r="R12" s="43">
        <v>2604</v>
      </c>
      <c r="S12" s="59">
        <f t="shared" si="6"/>
        <v>3.3066246777818692E-2</v>
      </c>
      <c r="T12" s="43">
        <v>1416</v>
      </c>
      <c r="U12" s="59">
        <f t="shared" si="7"/>
        <v>1.3985875845720776E-2</v>
      </c>
      <c r="V12" s="43">
        <v>21</v>
      </c>
      <c r="W12" s="59">
        <f t="shared" si="8"/>
        <v>4.7476403097270106E-5</v>
      </c>
      <c r="X12" s="43">
        <v>33</v>
      </c>
      <c r="Y12" s="59">
        <f t="shared" si="9"/>
        <v>5.5564909917494524E-3</v>
      </c>
      <c r="Z12" s="43">
        <v>1564</v>
      </c>
      <c r="AA12" s="59">
        <f t="shared" si="10"/>
        <v>1.1201833548202263E-2</v>
      </c>
    </row>
    <row r="13" spans="1:27" x14ac:dyDescent="0.2">
      <c r="A13" s="36" t="s">
        <v>3</v>
      </c>
      <c r="B13" s="73">
        <v>966552</v>
      </c>
      <c r="C13" s="60">
        <f t="shared" si="11"/>
        <v>1</v>
      </c>
      <c r="D13" s="73">
        <v>142307</v>
      </c>
      <c r="E13" s="60">
        <f t="shared" si="0"/>
        <v>1</v>
      </c>
      <c r="F13" s="73">
        <v>57496</v>
      </c>
      <c r="G13" s="60">
        <f t="shared" si="1"/>
        <v>1</v>
      </c>
      <c r="H13" s="73">
        <v>10389</v>
      </c>
      <c r="I13" s="60">
        <f t="shared" si="2"/>
        <v>1</v>
      </c>
      <c r="J13" s="73">
        <v>518851</v>
      </c>
      <c r="K13" s="60">
        <f t="shared" si="3"/>
        <v>1</v>
      </c>
      <c r="L13" s="73">
        <v>765827</v>
      </c>
      <c r="M13" s="60">
        <f t="shared" si="4"/>
        <v>1</v>
      </c>
      <c r="N13" s="73">
        <v>109641</v>
      </c>
      <c r="O13" s="60">
        <f t="shared" si="5"/>
        <v>1</v>
      </c>
      <c r="P13" s="73">
        <v>67645</v>
      </c>
      <c r="Q13" s="60">
        <f t="shared" si="12"/>
        <v>1</v>
      </c>
      <c r="R13" s="73">
        <v>78751</v>
      </c>
      <c r="S13" s="60">
        <f t="shared" si="6"/>
        <v>1</v>
      </c>
      <c r="T13" s="73">
        <v>101245</v>
      </c>
      <c r="U13" s="60">
        <f t="shared" si="7"/>
        <v>1</v>
      </c>
      <c r="V13" s="73">
        <v>442325</v>
      </c>
      <c r="W13" s="60">
        <f t="shared" si="8"/>
        <v>1</v>
      </c>
      <c r="X13" s="73">
        <v>5939</v>
      </c>
      <c r="Y13" s="60">
        <f t="shared" si="9"/>
        <v>1</v>
      </c>
      <c r="Z13" s="73">
        <v>139620</v>
      </c>
      <c r="AA13" s="60">
        <f t="shared" si="10"/>
        <v>1</v>
      </c>
    </row>
    <row r="14" spans="1:27" x14ac:dyDescent="0.2">
      <c r="C14" s="1"/>
      <c r="E14" s="1"/>
      <c r="G14" s="1"/>
      <c r="I14" s="1"/>
      <c r="K14" s="1"/>
      <c r="M14" s="1"/>
      <c r="O14" s="1"/>
      <c r="Q14" s="1"/>
      <c r="S14" s="1"/>
      <c r="U14" s="1"/>
      <c r="W14" s="1"/>
      <c r="Y14" s="1"/>
      <c r="AA14" s="1"/>
    </row>
  </sheetData>
  <mergeCells count="10">
    <mergeCell ref="A1:AA1"/>
    <mergeCell ref="X2:AA2"/>
    <mergeCell ref="V2:W2"/>
    <mergeCell ref="N2:U2"/>
    <mergeCell ref="L2:M2"/>
    <mergeCell ref="A2:A3"/>
    <mergeCell ref="J2:K2"/>
    <mergeCell ref="H2:I2"/>
    <mergeCell ref="D2:G2"/>
    <mergeCell ref="B2:C2"/>
  </mergeCells>
  <phoneticPr fontId="0" type="noConversion"/>
  <pageMargins left="0.75" right="0.75" top="1" bottom="1" header="0.5" footer="0.5"/>
  <pageSetup paperSize="8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C12"/>
  <sheetViews>
    <sheetView zoomScaleNormal="100" workbookViewId="0">
      <selection activeCell="D13" sqref="D13"/>
    </sheetView>
  </sheetViews>
  <sheetFormatPr defaultRowHeight="12.75" x14ac:dyDescent="0.2"/>
  <cols>
    <col min="1" max="1" width="27.85546875" customWidth="1"/>
    <col min="2" max="2" width="13.85546875" customWidth="1"/>
    <col min="3" max="3" width="12.140625" customWidth="1"/>
  </cols>
  <sheetData>
    <row r="1" spans="1:3" ht="27" customHeight="1" x14ac:dyDescent="0.2">
      <c r="A1" s="110" t="s">
        <v>189</v>
      </c>
      <c r="B1" s="110"/>
      <c r="C1" s="110"/>
    </row>
    <row r="2" spans="1:3" x14ac:dyDescent="0.2">
      <c r="A2" s="71" t="s">
        <v>66</v>
      </c>
      <c r="B2" s="66" t="s">
        <v>68</v>
      </c>
      <c r="C2" s="66" t="s">
        <v>185</v>
      </c>
    </row>
    <row r="3" spans="1:3" x14ac:dyDescent="0.2">
      <c r="A3" s="69" t="s">
        <v>93</v>
      </c>
      <c r="B3" s="44">
        <v>592316</v>
      </c>
      <c r="C3" s="132">
        <f>B3/B$12</f>
        <v>0.6128133820011753</v>
      </c>
    </row>
    <row r="4" spans="1:3" x14ac:dyDescent="0.2">
      <c r="A4" s="69" t="s">
        <v>152</v>
      </c>
      <c r="B4" s="44">
        <v>1246</v>
      </c>
      <c r="C4" s="132">
        <f t="shared" ref="C4:C12" si="0">B4/B$12</f>
        <v>1.2891184333589916E-3</v>
      </c>
    </row>
    <row r="5" spans="1:3" x14ac:dyDescent="0.2">
      <c r="A5" s="69" t="s">
        <v>94</v>
      </c>
      <c r="B5" s="44">
        <v>168465</v>
      </c>
      <c r="C5" s="132">
        <f t="shared" si="0"/>
        <v>0.17429481290194423</v>
      </c>
    </row>
    <row r="6" spans="1:3" x14ac:dyDescent="0.2">
      <c r="A6" s="69" t="s">
        <v>151</v>
      </c>
      <c r="B6" s="44">
        <v>1953</v>
      </c>
      <c r="C6" s="132">
        <f t="shared" si="0"/>
        <v>2.0205845107143742E-3</v>
      </c>
    </row>
    <row r="7" spans="1:3" x14ac:dyDescent="0.2">
      <c r="A7" s="69" t="s">
        <v>95</v>
      </c>
      <c r="B7" s="44">
        <v>1251</v>
      </c>
      <c r="C7" s="132">
        <f t="shared" si="0"/>
        <v>1.2942914607801752E-3</v>
      </c>
    </row>
    <row r="8" spans="1:3" x14ac:dyDescent="0.2">
      <c r="A8" s="69" t="s">
        <v>96</v>
      </c>
      <c r="B8" s="44">
        <v>3791</v>
      </c>
      <c r="C8" s="132">
        <f t="shared" si="0"/>
        <v>3.9221893907415229E-3</v>
      </c>
    </row>
    <row r="9" spans="1:3" x14ac:dyDescent="0.2">
      <c r="A9" s="69" t="s">
        <v>157</v>
      </c>
      <c r="B9" s="44">
        <v>41644</v>
      </c>
      <c r="C9" s="132">
        <f t="shared" si="0"/>
        <v>4.3085110785555249E-2</v>
      </c>
    </row>
    <row r="10" spans="1:3" x14ac:dyDescent="0.2">
      <c r="A10" s="69" t="s">
        <v>158</v>
      </c>
      <c r="B10" s="44">
        <v>141084</v>
      </c>
      <c r="C10" s="132">
        <f t="shared" si="0"/>
        <v>0.14596628013805776</v>
      </c>
    </row>
    <row r="11" spans="1:3" x14ac:dyDescent="0.2">
      <c r="A11" s="69" t="s">
        <v>159</v>
      </c>
      <c r="B11" s="44">
        <v>14802</v>
      </c>
      <c r="C11" s="132">
        <f t="shared" si="0"/>
        <v>1.5314230377672386E-2</v>
      </c>
    </row>
    <row r="12" spans="1:3" x14ac:dyDescent="0.2">
      <c r="A12" s="72" t="s">
        <v>161</v>
      </c>
      <c r="B12" s="131">
        <f>B11+B10+B9+B8+B7+B6+B5+B4+B3</f>
        <v>966552</v>
      </c>
      <c r="C12" s="128">
        <f t="shared" si="0"/>
        <v>1</v>
      </c>
    </row>
  </sheetData>
  <mergeCells count="1">
    <mergeCell ref="A1:C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5">
    <tabColor rgb="FF92D050"/>
  </sheetPr>
  <dimension ref="A1:D35"/>
  <sheetViews>
    <sheetView zoomScaleNormal="100" zoomScaleSheetLayoutView="130" workbookViewId="0">
      <selection activeCell="C36" sqref="C36"/>
    </sheetView>
  </sheetViews>
  <sheetFormatPr defaultRowHeight="12.75" x14ac:dyDescent="0.2"/>
  <cols>
    <col min="1" max="1" width="32.140625" customWidth="1"/>
    <col min="2" max="2" width="16.5703125" style="16" customWidth="1"/>
    <col min="3" max="5" width="9.140625" customWidth="1"/>
  </cols>
  <sheetData>
    <row r="1" spans="1:4" ht="38.25" customHeight="1" x14ac:dyDescent="0.2">
      <c r="A1" s="101" t="s">
        <v>181</v>
      </c>
      <c r="B1" s="101"/>
    </row>
    <row r="2" spans="1:4" x14ac:dyDescent="0.2">
      <c r="A2" s="23" t="s">
        <v>22</v>
      </c>
      <c r="B2" s="24" t="s">
        <v>23</v>
      </c>
    </row>
    <row r="3" spans="1:4" x14ac:dyDescent="0.2">
      <c r="A3" s="2" t="s">
        <v>24</v>
      </c>
      <c r="B3" s="34">
        <v>744013</v>
      </c>
    </row>
    <row r="4" spans="1:4" x14ac:dyDescent="0.2">
      <c r="A4" s="12" t="s">
        <v>111</v>
      </c>
      <c r="B4" s="34">
        <v>2796487</v>
      </c>
    </row>
    <row r="5" spans="1:4" x14ac:dyDescent="0.2">
      <c r="A5" s="105" t="s">
        <v>172</v>
      </c>
      <c r="B5" s="105"/>
      <c r="D5" s="16"/>
    </row>
    <row r="6" spans="1:4" x14ac:dyDescent="0.2">
      <c r="A6" s="2" t="s">
        <v>25</v>
      </c>
      <c r="B6" s="57">
        <v>76612</v>
      </c>
    </row>
    <row r="7" spans="1:4" x14ac:dyDescent="0.2">
      <c r="A7" s="2" t="s">
        <v>26</v>
      </c>
      <c r="B7" s="57">
        <v>820586</v>
      </c>
    </row>
    <row r="8" spans="1:4" x14ac:dyDescent="0.2">
      <c r="A8" s="2" t="s">
        <v>27</v>
      </c>
      <c r="B8" s="57">
        <v>129311</v>
      </c>
    </row>
    <row r="9" spans="1:4" x14ac:dyDescent="0.2">
      <c r="A9" s="105" t="s">
        <v>173</v>
      </c>
      <c r="B9" s="105"/>
    </row>
    <row r="10" spans="1:4" x14ac:dyDescent="0.2">
      <c r="A10" s="2" t="s">
        <v>25</v>
      </c>
      <c r="B10" s="57">
        <v>38674</v>
      </c>
    </row>
    <row r="11" spans="1:4" x14ac:dyDescent="0.2">
      <c r="A11" s="2" t="s">
        <v>26</v>
      </c>
      <c r="B11" s="57">
        <v>662356</v>
      </c>
    </row>
    <row r="12" spans="1:4" x14ac:dyDescent="0.2">
      <c r="A12" s="2" t="s">
        <v>27</v>
      </c>
      <c r="B12" s="57">
        <v>324206</v>
      </c>
    </row>
    <row r="13" spans="1:4" x14ac:dyDescent="0.2">
      <c r="A13" s="111" t="s">
        <v>28</v>
      </c>
      <c r="B13" s="112"/>
      <c r="D13" s="16"/>
    </row>
    <row r="14" spans="1:4" x14ac:dyDescent="0.2">
      <c r="A14" s="2" t="s">
        <v>29</v>
      </c>
      <c r="B14" s="57">
        <v>52309</v>
      </c>
    </row>
    <row r="15" spans="1:4" x14ac:dyDescent="0.2">
      <c r="A15" s="2" t="s">
        <v>26</v>
      </c>
      <c r="B15" s="57">
        <v>979132</v>
      </c>
    </row>
    <row r="16" spans="1:4" x14ac:dyDescent="0.2">
      <c r="A16" s="2" t="s">
        <v>27</v>
      </c>
      <c r="B16" s="57">
        <v>72651</v>
      </c>
    </row>
    <row r="17" spans="1:4" x14ac:dyDescent="0.2">
      <c r="A17" s="105" t="s">
        <v>30</v>
      </c>
      <c r="B17" s="105"/>
      <c r="D17" s="16"/>
    </row>
    <row r="18" spans="1:4" x14ac:dyDescent="0.2">
      <c r="A18" s="2" t="s">
        <v>29</v>
      </c>
      <c r="B18" s="34">
        <v>6178</v>
      </c>
    </row>
    <row r="19" spans="1:4" x14ac:dyDescent="0.2">
      <c r="A19" s="2" t="s">
        <v>26</v>
      </c>
      <c r="B19" s="34">
        <v>120561</v>
      </c>
    </row>
    <row r="20" spans="1:4" x14ac:dyDescent="0.2">
      <c r="A20" s="2" t="s">
        <v>27</v>
      </c>
      <c r="B20" s="34">
        <v>12598</v>
      </c>
    </row>
    <row r="21" spans="1:4" x14ac:dyDescent="0.2">
      <c r="A21" s="105" t="s">
        <v>31</v>
      </c>
      <c r="B21" s="105"/>
      <c r="D21" s="16"/>
    </row>
    <row r="22" spans="1:4" ht="25.5" x14ac:dyDescent="0.2">
      <c r="A22" s="29" t="s">
        <v>162</v>
      </c>
      <c r="B22" s="34">
        <v>7271</v>
      </c>
    </row>
    <row r="23" spans="1:4" x14ac:dyDescent="0.2">
      <c r="A23" s="2" t="s">
        <v>163</v>
      </c>
      <c r="B23" s="34">
        <v>3937</v>
      </c>
    </row>
    <row r="24" spans="1:4" ht="25.5" x14ac:dyDescent="0.2">
      <c r="A24" s="29" t="s">
        <v>164</v>
      </c>
      <c r="B24" s="34">
        <v>10369</v>
      </c>
    </row>
    <row r="25" spans="1:4" x14ac:dyDescent="0.2">
      <c r="A25" s="2" t="s">
        <v>112</v>
      </c>
      <c r="B25" s="34">
        <v>4762</v>
      </c>
    </row>
    <row r="26" spans="1:4" x14ac:dyDescent="0.2">
      <c r="A26" s="2" t="s">
        <v>165</v>
      </c>
      <c r="B26" s="34">
        <v>15136</v>
      </c>
    </row>
    <row r="27" spans="1:4" x14ac:dyDescent="0.2">
      <c r="A27" s="2" t="s">
        <v>32</v>
      </c>
      <c r="B27" s="34">
        <v>5174</v>
      </c>
    </row>
    <row r="28" spans="1:4" x14ac:dyDescent="0.2">
      <c r="A28" s="2" t="s">
        <v>33</v>
      </c>
      <c r="B28" s="34">
        <v>7637</v>
      </c>
    </row>
    <row r="29" spans="1:4" x14ac:dyDescent="0.2">
      <c r="A29" s="2" t="s">
        <v>166</v>
      </c>
      <c r="B29" s="34">
        <v>10339</v>
      </c>
    </row>
    <row r="30" spans="1:4" x14ac:dyDescent="0.2">
      <c r="A30" s="105" t="s">
        <v>34</v>
      </c>
      <c r="B30" s="105"/>
      <c r="D30" s="16"/>
    </row>
    <row r="31" spans="1:4" x14ac:dyDescent="0.2">
      <c r="A31" s="2" t="s">
        <v>29</v>
      </c>
      <c r="B31" s="34">
        <v>140236</v>
      </c>
    </row>
    <row r="32" spans="1:4" x14ac:dyDescent="0.2">
      <c r="A32" s="2" t="s">
        <v>26</v>
      </c>
      <c r="B32" s="34">
        <v>213852</v>
      </c>
    </row>
    <row r="33" spans="1:2" x14ac:dyDescent="0.2">
      <c r="A33" s="2" t="s">
        <v>27</v>
      </c>
      <c r="B33" s="34">
        <v>205247</v>
      </c>
    </row>
    <row r="34" spans="1:2" x14ac:dyDescent="0.2">
      <c r="A34" s="2" t="s">
        <v>35</v>
      </c>
      <c r="B34" s="34">
        <v>7510</v>
      </c>
    </row>
    <row r="35" spans="1:2" x14ac:dyDescent="0.2">
      <c r="A35" s="2" t="s">
        <v>36</v>
      </c>
      <c r="B35" s="34">
        <v>10146</v>
      </c>
    </row>
  </sheetData>
  <mergeCells count="7">
    <mergeCell ref="A1:B1"/>
    <mergeCell ref="A30:B30"/>
    <mergeCell ref="A5:B5"/>
    <mergeCell ref="A13:B13"/>
    <mergeCell ref="A17:B17"/>
    <mergeCell ref="A21:B21"/>
    <mergeCell ref="A9:B9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M26"/>
  <sheetViews>
    <sheetView tabSelected="1" zoomScaleNormal="100" workbookViewId="0">
      <selection activeCell="N24" sqref="N24"/>
    </sheetView>
  </sheetViews>
  <sheetFormatPr defaultRowHeight="12.75" x14ac:dyDescent="0.2"/>
  <cols>
    <col min="1" max="1" width="23.42578125" customWidth="1"/>
    <col min="2" max="13" width="12.5703125" customWidth="1"/>
  </cols>
  <sheetData>
    <row r="1" spans="1:13" ht="21.75" customHeight="1" x14ac:dyDescent="0.2">
      <c r="A1" s="106" t="s">
        <v>190</v>
      </c>
      <c r="B1" s="106"/>
      <c r="C1" s="106"/>
      <c r="D1" s="106"/>
      <c r="E1" s="106"/>
      <c r="F1" s="106"/>
      <c r="G1" s="106"/>
      <c r="H1" s="106"/>
      <c r="I1" s="106"/>
      <c r="J1" s="106"/>
      <c r="K1" s="106"/>
      <c r="L1" s="106"/>
      <c r="M1" s="106"/>
    </row>
    <row r="2" spans="1:13" ht="25.5" x14ac:dyDescent="0.2">
      <c r="A2" s="67" t="s">
        <v>1</v>
      </c>
      <c r="B2" s="133" t="s">
        <v>97</v>
      </c>
      <c r="C2" s="133" t="s">
        <v>98</v>
      </c>
      <c r="D2" s="134" t="s">
        <v>99</v>
      </c>
      <c r="E2" s="133" t="s">
        <v>105</v>
      </c>
      <c r="F2" s="133" t="s">
        <v>106</v>
      </c>
      <c r="G2" s="133" t="s">
        <v>107</v>
      </c>
      <c r="H2" s="133" t="s">
        <v>101</v>
      </c>
      <c r="I2" s="133" t="s">
        <v>102</v>
      </c>
      <c r="J2" s="133" t="s">
        <v>100</v>
      </c>
      <c r="K2" s="133" t="s">
        <v>103</v>
      </c>
      <c r="L2" s="133" t="s">
        <v>104</v>
      </c>
      <c r="M2" s="133" t="s">
        <v>4</v>
      </c>
    </row>
    <row r="3" spans="1:13" x14ac:dyDescent="0.2">
      <c r="A3" s="69" t="s">
        <v>46</v>
      </c>
      <c r="B3" s="44">
        <v>680.00000000000011</v>
      </c>
      <c r="C3" s="44">
        <v>990.00000000000011</v>
      </c>
      <c r="D3" s="44">
        <v>1670.0000000000002</v>
      </c>
      <c r="E3" s="44">
        <v>1860.0000000000011</v>
      </c>
      <c r="F3" s="44">
        <v>1569.0000000000005</v>
      </c>
      <c r="G3" s="44">
        <v>3429.0000000000018</v>
      </c>
      <c r="H3" s="44">
        <v>157.00000000000009</v>
      </c>
      <c r="I3" s="44">
        <v>219.00000000000003</v>
      </c>
      <c r="J3" s="44">
        <v>376.00000000000011</v>
      </c>
      <c r="K3" s="44">
        <v>2697.0000000000014</v>
      </c>
      <c r="L3" s="44">
        <v>2778.0000000000005</v>
      </c>
      <c r="M3" s="73">
        <v>5475.0000000000018</v>
      </c>
    </row>
    <row r="4" spans="1:13" x14ac:dyDescent="0.2">
      <c r="A4" s="135" t="s">
        <v>10</v>
      </c>
      <c r="B4" s="44">
        <v>322</v>
      </c>
      <c r="C4" s="44">
        <v>328.00000000000017</v>
      </c>
      <c r="D4" s="44">
        <v>650.00000000000023</v>
      </c>
      <c r="E4" s="44">
        <v>761.99999999999977</v>
      </c>
      <c r="F4" s="44">
        <v>718</v>
      </c>
      <c r="G4" s="44">
        <v>1479.9999999999998</v>
      </c>
      <c r="H4" s="44">
        <v>80</v>
      </c>
      <c r="I4" s="44">
        <v>193</v>
      </c>
      <c r="J4" s="44">
        <v>273</v>
      </c>
      <c r="K4" s="44">
        <v>1163.9999999999998</v>
      </c>
      <c r="L4" s="44">
        <v>1239.0000000000002</v>
      </c>
      <c r="M4" s="73">
        <v>2403</v>
      </c>
    </row>
    <row r="5" spans="1:13" x14ac:dyDescent="0.2">
      <c r="A5" s="69" t="s">
        <v>15</v>
      </c>
      <c r="B5" s="44">
        <v>250.99999999999986</v>
      </c>
      <c r="C5" s="44">
        <v>286</v>
      </c>
      <c r="D5" s="44">
        <v>536.99999999999989</v>
      </c>
      <c r="E5" s="44">
        <v>859.99999999999966</v>
      </c>
      <c r="F5" s="44">
        <v>785.00000000000045</v>
      </c>
      <c r="G5" s="44">
        <v>1645</v>
      </c>
      <c r="H5" s="44">
        <v>136</v>
      </c>
      <c r="I5" s="44">
        <v>253.00000000000009</v>
      </c>
      <c r="J5" s="44">
        <v>389.00000000000011</v>
      </c>
      <c r="K5" s="44">
        <v>1246.9999999999995</v>
      </c>
      <c r="L5" s="44">
        <v>1324.0000000000005</v>
      </c>
      <c r="M5" s="73">
        <v>2571</v>
      </c>
    </row>
    <row r="6" spans="1:13" x14ac:dyDescent="0.2">
      <c r="A6" s="135" t="s">
        <v>16</v>
      </c>
      <c r="B6" s="44">
        <v>894</v>
      </c>
      <c r="C6" s="44">
        <v>922.00000000000045</v>
      </c>
      <c r="D6" s="44">
        <v>1816.0000000000005</v>
      </c>
      <c r="E6" s="44">
        <v>3481.9999999999986</v>
      </c>
      <c r="F6" s="44">
        <v>3210.9999999999973</v>
      </c>
      <c r="G6" s="44">
        <v>6692.9999999999964</v>
      </c>
      <c r="H6" s="44">
        <v>132.00000000000011</v>
      </c>
      <c r="I6" s="44">
        <v>203.00000000000006</v>
      </c>
      <c r="J6" s="44">
        <v>335.00000000000017</v>
      </c>
      <c r="K6" s="44">
        <v>4507.9999999999982</v>
      </c>
      <c r="L6" s="44">
        <v>4335.9999999999982</v>
      </c>
      <c r="M6" s="73">
        <v>8843.9999999999964</v>
      </c>
    </row>
    <row r="7" spans="1:13" x14ac:dyDescent="0.2">
      <c r="A7" s="69" t="s">
        <v>160</v>
      </c>
      <c r="B7" s="44">
        <v>1574.9999999999998</v>
      </c>
      <c r="C7" s="44">
        <v>1762</v>
      </c>
      <c r="D7" s="44">
        <v>3337</v>
      </c>
      <c r="E7" s="44">
        <v>3385</v>
      </c>
      <c r="F7" s="44">
        <v>3538.9999999999991</v>
      </c>
      <c r="G7" s="44">
        <v>6923.9999999999991</v>
      </c>
      <c r="H7" s="44">
        <v>651.00000000000034</v>
      </c>
      <c r="I7" s="44">
        <v>1104</v>
      </c>
      <c r="J7" s="44">
        <v>1755.0000000000005</v>
      </c>
      <c r="K7" s="44">
        <v>5611</v>
      </c>
      <c r="L7" s="44">
        <v>6404.9999999999991</v>
      </c>
      <c r="M7" s="73">
        <v>12016</v>
      </c>
    </row>
    <row r="8" spans="1:13" x14ac:dyDescent="0.2">
      <c r="A8" s="136" t="s">
        <v>154</v>
      </c>
      <c r="B8" s="44">
        <v>447</v>
      </c>
      <c r="C8" s="44">
        <v>785.00000000000034</v>
      </c>
      <c r="D8" s="44">
        <v>1232.0000000000005</v>
      </c>
      <c r="E8" s="44">
        <v>1547.0000000000009</v>
      </c>
      <c r="F8" s="44">
        <v>1346</v>
      </c>
      <c r="G8" s="44">
        <v>2893.0000000000009</v>
      </c>
      <c r="H8" s="44">
        <v>165</v>
      </c>
      <c r="I8" s="44">
        <v>370.00000000000011</v>
      </c>
      <c r="J8" s="44">
        <v>535.00000000000011</v>
      </c>
      <c r="K8" s="44">
        <v>2159.0000000000009</v>
      </c>
      <c r="L8" s="44">
        <v>2501.0000000000005</v>
      </c>
      <c r="M8" s="73">
        <v>4660.0000000000018</v>
      </c>
    </row>
    <row r="9" spans="1:13" x14ac:dyDescent="0.2">
      <c r="A9" s="136" t="s">
        <v>8</v>
      </c>
      <c r="B9" s="44">
        <v>662</v>
      </c>
      <c r="C9" s="44">
        <v>785</v>
      </c>
      <c r="D9" s="44">
        <v>1447</v>
      </c>
      <c r="E9" s="44">
        <v>1656.0000000000007</v>
      </c>
      <c r="F9" s="44">
        <v>1470</v>
      </c>
      <c r="G9" s="44">
        <v>3126.0000000000009</v>
      </c>
      <c r="H9" s="44">
        <v>104.00000000000001</v>
      </c>
      <c r="I9" s="44">
        <v>260</v>
      </c>
      <c r="J9" s="44">
        <v>364</v>
      </c>
      <c r="K9" s="44">
        <v>2422.0000000000009</v>
      </c>
      <c r="L9" s="44">
        <v>2515</v>
      </c>
      <c r="M9" s="73">
        <v>4937.0000000000009</v>
      </c>
    </row>
    <row r="10" spans="1:13" x14ac:dyDescent="0.2">
      <c r="A10" s="69" t="s">
        <v>5</v>
      </c>
      <c r="B10" s="44">
        <v>967.99999999999989</v>
      </c>
      <c r="C10" s="44">
        <v>794</v>
      </c>
      <c r="D10" s="44">
        <v>1762</v>
      </c>
      <c r="E10" s="44">
        <v>1177.0000000000002</v>
      </c>
      <c r="F10" s="44">
        <v>998.00000000000034</v>
      </c>
      <c r="G10" s="44">
        <v>2175.0000000000005</v>
      </c>
      <c r="H10" s="44">
        <v>240.99999999999991</v>
      </c>
      <c r="I10" s="44">
        <v>318.99999999999989</v>
      </c>
      <c r="J10" s="44">
        <v>559.99999999999977</v>
      </c>
      <c r="K10" s="44">
        <v>2386</v>
      </c>
      <c r="L10" s="44">
        <v>2111.0000000000005</v>
      </c>
      <c r="M10" s="73">
        <v>4497</v>
      </c>
    </row>
    <row r="11" spans="1:13" x14ac:dyDescent="0.2">
      <c r="A11" s="69" t="s">
        <v>12</v>
      </c>
      <c r="B11" s="44">
        <v>619</v>
      </c>
      <c r="C11" s="44">
        <v>674.00000000000011</v>
      </c>
      <c r="D11" s="44">
        <v>1293</v>
      </c>
      <c r="E11" s="44">
        <v>1167.9999999999995</v>
      </c>
      <c r="F11" s="44">
        <v>1100</v>
      </c>
      <c r="G11" s="44">
        <v>2267.9999999999995</v>
      </c>
      <c r="H11" s="44">
        <v>210</v>
      </c>
      <c r="I11" s="44">
        <v>412.00000000000011</v>
      </c>
      <c r="J11" s="44">
        <v>622.00000000000011</v>
      </c>
      <c r="K11" s="44">
        <v>1996.9999999999995</v>
      </c>
      <c r="L11" s="44">
        <v>2186</v>
      </c>
      <c r="M11" s="73">
        <v>4183</v>
      </c>
    </row>
    <row r="12" spans="1:13" x14ac:dyDescent="0.2">
      <c r="A12" s="69" t="s">
        <v>17</v>
      </c>
      <c r="B12" s="44">
        <v>770</v>
      </c>
      <c r="C12" s="44">
        <v>729.00000000000011</v>
      </c>
      <c r="D12" s="44">
        <v>1499</v>
      </c>
      <c r="E12" s="44">
        <v>256</v>
      </c>
      <c r="F12" s="44">
        <v>265.00000000000006</v>
      </c>
      <c r="G12" s="44">
        <v>521</v>
      </c>
      <c r="H12" s="44">
        <v>101</v>
      </c>
      <c r="I12" s="44">
        <v>188.00000000000003</v>
      </c>
      <c r="J12" s="44">
        <v>289</v>
      </c>
      <c r="K12" s="44">
        <v>1127</v>
      </c>
      <c r="L12" s="44">
        <v>1182.0000000000002</v>
      </c>
      <c r="M12" s="73">
        <v>2309</v>
      </c>
    </row>
    <row r="13" spans="1:13" x14ac:dyDescent="0.2">
      <c r="A13" s="69" t="s">
        <v>14</v>
      </c>
      <c r="B13" s="44">
        <v>677</v>
      </c>
      <c r="C13" s="44">
        <v>710</v>
      </c>
      <c r="D13" s="44">
        <v>1387</v>
      </c>
      <c r="E13" s="44">
        <v>1636.9999999999995</v>
      </c>
      <c r="F13" s="44">
        <v>1540.9999999999995</v>
      </c>
      <c r="G13" s="44">
        <v>3177.9999999999991</v>
      </c>
      <c r="H13" s="44">
        <v>105.00000000000001</v>
      </c>
      <c r="I13" s="44">
        <v>115.00000000000001</v>
      </c>
      <c r="J13" s="44">
        <v>220.00000000000003</v>
      </c>
      <c r="K13" s="44">
        <v>2418.9999999999995</v>
      </c>
      <c r="L13" s="44">
        <v>2365.9999999999995</v>
      </c>
      <c r="M13" s="73">
        <v>4784.9999999999991</v>
      </c>
    </row>
    <row r="14" spans="1:13" s="15" customFormat="1" x14ac:dyDescent="0.2">
      <c r="A14" s="69" t="s">
        <v>52</v>
      </c>
      <c r="B14" s="44">
        <v>448.99999999999977</v>
      </c>
      <c r="C14" s="44">
        <v>578.00000000000023</v>
      </c>
      <c r="D14" s="44">
        <v>1027</v>
      </c>
      <c r="E14" s="44">
        <v>1605.9999999999998</v>
      </c>
      <c r="F14" s="44">
        <v>1513.0000000000005</v>
      </c>
      <c r="G14" s="44">
        <v>3119</v>
      </c>
      <c r="H14" s="44">
        <v>153</v>
      </c>
      <c r="I14" s="44">
        <v>290</v>
      </c>
      <c r="J14" s="44">
        <v>443</v>
      </c>
      <c r="K14" s="44">
        <v>2207.9999999999995</v>
      </c>
      <c r="L14" s="44">
        <v>2381.0000000000009</v>
      </c>
      <c r="M14" s="73">
        <v>4589</v>
      </c>
    </row>
    <row r="15" spans="1:13" s="64" customFormat="1" ht="12" x14ac:dyDescent="0.2">
      <c r="A15" s="135" t="s">
        <v>18</v>
      </c>
      <c r="B15" s="44">
        <v>91</v>
      </c>
      <c r="C15" s="44">
        <v>100.00000000000001</v>
      </c>
      <c r="D15" s="44">
        <v>191</v>
      </c>
      <c r="E15" s="44">
        <v>370</v>
      </c>
      <c r="F15" s="44">
        <v>319</v>
      </c>
      <c r="G15" s="44">
        <v>689</v>
      </c>
      <c r="H15" s="44">
        <v>71.000000000000014</v>
      </c>
      <c r="I15" s="44">
        <v>112</v>
      </c>
      <c r="J15" s="44">
        <v>183</v>
      </c>
      <c r="K15" s="44">
        <v>532</v>
      </c>
      <c r="L15" s="44">
        <v>531</v>
      </c>
      <c r="M15" s="73">
        <v>1063</v>
      </c>
    </row>
    <row r="16" spans="1:13" s="15" customFormat="1" x14ac:dyDescent="0.2">
      <c r="A16" s="69" t="s">
        <v>20</v>
      </c>
      <c r="B16" s="44">
        <v>1176.0000000000007</v>
      </c>
      <c r="C16" s="44">
        <v>1020.0000000000002</v>
      </c>
      <c r="D16" s="44">
        <v>2196.0000000000009</v>
      </c>
      <c r="E16" s="44">
        <v>3790.9999999999986</v>
      </c>
      <c r="F16" s="44">
        <v>3274.0000000000005</v>
      </c>
      <c r="G16" s="44">
        <v>7064.9999999999991</v>
      </c>
      <c r="H16" s="44">
        <v>254</v>
      </c>
      <c r="I16" s="44">
        <v>322</v>
      </c>
      <c r="J16" s="44">
        <v>576</v>
      </c>
      <c r="K16" s="44">
        <v>5220.9999999999991</v>
      </c>
      <c r="L16" s="44">
        <v>4616.0000000000009</v>
      </c>
      <c r="M16" s="73">
        <v>9837</v>
      </c>
    </row>
    <row r="17" spans="1:13" s="64" customFormat="1" ht="12" x14ac:dyDescent="0.2">
      <c r="A17" s="135" t="s">
        <v>11</v>
      </c>
      <c r="B17" s="44">
        <v>721.99999999999977</v>
      </c>
      <c r="C17" s="44">
        <v>491</v>
      </c>
      <c r="D17" s="44">
        <v>1212.9999999999998</v>
      </c>
      <c r="E17" s="44">
        <v>3393.9999999999991</v>
      </c>
      <c r="F17" s="44">
        <v>3028.0000000000009</v>
      </c>
      <c r="G17" s="44">
        <v>6422</v>
      </c>
      <c r="H17" s="44">
        <v>46</v>
      </c>
      <c r="I17" s="44">
        <v>87</v>
      </c>
      <c r="J17" s="44">
        <v>133</v>
      </c>
      <c r="K17" s="44">
        <v>4161.9999999999991</v>
      </c>
      <c r="L17" s="44">
        <v>3606.0000000000009</v>
      </c>
      <c r="M17" s="73">
        <v>7768</v>
      </c>
    </row>
    <row r="18" spans="1:13" s="64" customFormat="1" ht="12" x14ac:dyDescent="0.2">
      <c r="A18" s="135" t="s">
        <v>13</v>
      </c>
      <c r="B18" s="44">
        <v>390.00000000000028</v>
      </c>
      <c r="C18" s="44">
        <v>436.99999999999983</v>
      </c>
      <c r="D18" s="44">
        <v>827.00000000000011</v>
      </c>
      <c r="E18" s="44">
        <v>3116.9999999999982</v>
      </c>
      <c r="F18" s="44">
        <v>3187.0000000000009</v>
      </c>
      <c r="G18" s="44">
        <v>6303.9999999999991</v>
      </c>
      <c r="H18" s="44">
        <v>159</v>
      </c>
      <c r="I18" s="44">
        <v>258.00000000000006</v>
      </c>
      <c r="J18" s="44">
        <v>417.00000000000006</v>
      </c>
      <c r="K18" s="44">
        <v>3665.9999999999986</v>
      </c>
      <c r="L18" s="44">
        <v>3882.0000000000009</v>
      </c>
      <c r="M18" s="73">
        <v>7548</v>
      </c>
    </row>
    <row r="19" spans="1:13" x14ac:dyDescent="0.2">
      <c r="A19" s="135" t="s">
        <v>48</v>
      </c>
      <c r="B19" s="44">
        <v>297</v>
      </c>
      <c r="C19" s="44">
        <v>230</v>
      </c>
      <c r="D19" s="44">
        <v>527</v>
      </c>
      <c r="E19" s="44">
        <v>1013.0000000000002</v>
      </c>
      <c r="F19" s="44">
        <v>863.00000000000034</v>
      </c>
      <c r="G19" s="44">
        <v>1876.0000000000005</v>
      </c>
      <c r="H19" s="44">
        <v>42</v>
      </c>
      <c r="I19" s="44">
        <v>80.000000000000014</v>
      </c>
      <c r="J19" s="44">
        <v>122.00000000000001</v>
      </c>
      <c r="K19" s="44">
        <v>1352.0000000000002</v>
      </c>
      <c r="L19" s="44">
        <v>1173.0000000000005</v>
      </c>
      <c r="M19" s="73">
        <v>2525.0000000000009</v>
      </c>
    </row>
    <row r="20" spans="1:13" x14ac:dyDescent="0.2">
      <c r="A20" s="135" t="s">
        <v>6</v>
      </c>
      <c r="B20" s="44">
        <v>353.99999999999983</v>
      </c>
      <c r="C20" s="44">
        <v>420</v>
      </c>
      <c r="D20" s="44">
        <v>773.99999999999977</v>
      </c>
      <c r="E20" s="44">
        <v>517.00000000000057</v>
      </c>
      <c r="F20" s="44">
        <v>479</v>
      </c>
      <c r="G20" s="44">
        <v>996.00000000000057</v>
      </c>
      <c r="H20" s="44">
        <v>104.00000000000003</v>
      </c>
      <c r="I20" s="44">
        <v>167.00000000000006</v>
      </c>
      <c r="J20" s="44">
        <v>271.00000000000011</v>
      </c>
      <c r="K20" s="44">
        <v>975.00000000000045</v>
      </c>
      <c r="L20" s="44">
        <v>1066</v>
      </c>
      <c r="M20" s="73">
        <v>2041.0000000000005</v>
      </c>
    </row>
    <row r="21" spans="1:13" s="15" customFormat="1" x14ac:dyDescent="0.2">
      <c r="A21" s="135" t="s">
        <v>9</v>
      </c>
      <c r="B21" s="44">
        <v>226.00000000000006</v>
      </c>
      <c r="C21" s="44">
        <v>265.99999999999989</v>
      </c>
      <c r="D21" s="44">
        <v>491.99999999999994</v>
      </c>
      <c r="E21" s="44">
        <v>824.99999999999966</v>
      </c>
      <c r="F21" s="44">
        <v>848.00000000000011</v>
      </c>
      <c r="G21" s="44">
        <v>1672.9999999999998</v>
      </c>
      <c r="H21" s="44">
        <v>106</v>
      </c>
      <c r="I21" s="44">
        <v>142</v>
      </c>
      <c r="J21" s="44">
        <v>248</v>
      </c>
      <c r="K21" s="44">
        <v>1156.9999999999998</v>
      </c>
      <c r="L21" s="44">
        <v>1256</v>
      </c>
      <c r="M21" s="73">
        <v>2413</v>
      </c>
    </row>
    <row r="22" spans="1:13" s="15" customFormat="1" x14ac:dyDescent="0.2">
      <c r="A22" s="135" t="s">
        <v>7</v>
      </c>
      <c r="B22" s="44">
        <v>307.00000000000011</v>
      </c>
      <c r="C22" s="44">
        <v>367</v>
      </c>
      <c r="D22" s="44">
        <v>674.00000000000011</v>
      </c>
      <c r="E22" s="44">
        <v>1297.9999999999995</v>
      </c>
      <c r="F22" s="44">
        <v>1267.9999999999993</v>
      </c>
      <c r="G22" s="44">
        <v>2565.9999999999991</v>
      </c>
      <c r="H22" s="44">
        <v>123</v>
      </c>
      <c r="I22" s="44">
        <v>218</v>
      </c>
      <c r="J22" s="44">
        <v>341</v>
      </c>
      <c r="K22" s="44">
        <v>1727.9999999999995</v>
      </c>
      <c r="L22" s="44">
        <v>1852.9999999999993</v>
      </c>
      <c r="M22" s="73">
        <v>3580.9999999999991</v>
      </c>
    </row>
    <row r="23" spans="1:13" x14ac:dyDescent="0.2">
      <c r="A23" s="70" t="s">
        <v>4</v>
      </c>
      <c r="B23" s="73">
        <f>B3+B4+B5+B6+B7+B8+B9+B10+B11+B12+B13+B14+B15+B16+B17+B18+B19+B20+B21+B22</f>
        <v>11877</v>
      </c>
      <c r="C23" s="73">
        <f>C3+C4+C5+C6+C7+C8+C9+C10+C11+C12+C13+C14+C15+C16+C17+C18+C19+C20+C21+C22</f>
        <v>12674</v>
      </c>
      <c r="D23" s="73">
        <f>D3+D4+D5+D6+D7+D8+D9+D10+D11+D12+D13+D14+D15+D16+D17+D18+D19+D20+D21+D22</f>
        <v>24551</v>
      </c>
      <c r="E23" s="73">
        <f>E3+E4+E5+E6+E7+E8+E9+E10+E11+E12+E13+E14+E15+E16+E17+E18+E19+E20+E21+E22</f>
        <v>33721</v>
      </c>
      <c r="F23" s="73">
        <f>F3+F4+F5+F6+F7+F8+F9+F10+F11+F12+F13+F14+F15+F16+F17+F18+F19+F20+F21+F22</f>
        <v>31320.999999999996</v>
      </c>
      <c r="G23" s="73">
        <f>G3+G4+G5+G6+G7+G8+G9+G10+G11+G12+G13+G14+G15+G16+G17+G18+G19+G20+G21+G22</f>
        <v>65041.999999999993</v>
      </c>
      <c r="H23" s="73">
        <f>H3+H4+H5+H6+H7+H8+H9+H10+H11+H12+H13+H14+H15+H16+H17+H18+H19+H20+H21+H22</f>
        <v>3140.0000000000005</v>
      </c>
      <c r="I23" s="73">
        <f>I3+I4+I5+I6+I7+I8+I9+I10+I11+I12+I13+I14+I15+I16+I17+I18+I19+I20+I21+I22</f>
        <v>5312</v>
      </c>
      <c r="J23" s="73">
        <f>J3+J4+J5+J6+J7+J8+J9+J10+J11+J12+J13+J14+J15+J16+J17+J18+J19+J20+J21+J22</f>
        <v>8452</v>
      </c>
      <c r="K23" s="73">
        <f>K3+K4+K5+K6+K7+K8+K9+K10+K11+K12+K13+K14+K15+K16+K17+K18+K19+K20+K21+K22</f>
        <v>48738</v>
      </c>
      <c r="L23" s="73">
        <f>L3+L4+L5+L6+L7+L8+L9+L10+L11+L12+L13+L14+L15+L16+L17+L18+L19+L20+L21+L22</f>
        <v>49307</v>
      </c>
      <c r="M23" s="73">
        <f>M3+M4+M5+M6+M7+M8+M9+M10+M11+M12+M13+M14+M15+M16+M17+M18+M19+M20+M21+M22</f>
        <v>98045</v>
      </c>
    </row>
    <row r="26" spans="1:13" x14ac:dyDescent="0.2">
      <c r="A26" s="58"/>
      <c r="B26" s="58"/>
      <c r="C26" s="58"/>
      <c r="E26" s="58"/>
      <c r="F26" s="58"/>
      <c r="H26" s="58"/>
      <c r="I26" s="58"/>
    </row>
  </sheetData>
  <mergeCells count="1">
    <mergeCell ref="A1:M1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0">
    <tabColor rgb="FF92D050"/>
  </sheetPr>
  <dimension ref="A1:Z40"/>
  <sheetViews>
    <sheetView zoomScaleNormal="100" zoomScaleSheetLayoutView="110" workbookViewId="0">
      <pane ySplit="3" topLeftCell="A4" activePane="bottomLeft" state="frozen"/>
      <selection sqref="A1:N1"/>
      <selection pane="bottomLeft" activeCell="H4" sqref="H4"/>
    </sheetView>
  </sheetViews>
  <sheetFormatPr defaultRowHeight="12.75" x14ac:dyDescent="0.2"/>
  <cols>
    <col min="1" max="1" width="43.28515625" style="3" bestFit="1" customWidth="1"/>
    <col min="2" max="5" width="10.42578125" style="3" customWidth="1"/>
    <col min="6" max="7" width="11.5703125" style="3" customWidth="1"/>
    <col min="8" max="16384" width="9.140625" style="3"/>
  </cols>
  <sheetData>
    <row r="1" spans="1:26" ht="26.25" customHeight="1" x14ac:dyDescent="0.2">
      <c r="A1" s="110" t="s">
        <v>183</v>
      </c>
      <c r="B1" s="113"/>
      <c r="C1" s="113"/>
      <c r="D1" s="113"/>
      <c r="E1" s="113"/>
      <c r="F1" s="113"/>
      <c r="G1" s="114"/>
    </row>
    <row r="2" spans="1:26" x14ac:dyDescent="0.2">
      <c r="A2" s="115" t="s">
        <v>43</v>
      </c>
      <c r="B2" s="26" t="s">
        <v>92</v>
      </c>
      <c r="C2" s="26" t="s">
        <v>91</v>
      </c>
      <c r="D2" s="26" t="s">
        <v>90</v>
      </c>
      <c r="E2" s="26" t="s">
        <v>89</v>
      </c>
      <c r="F2" s="26" t="s">
        <v>88</v>
      </c>
      <c r="G2" s="26" t="s">
        <v>87</v>
      </c>
      <c r="H2"/>
      <c r="I2"/>
      <c r="J2"/>
      <c r="K2" s="8"/>
      <c r="L2"/>
      <c r="M2"/>
      <c r="N2"/>
      <c r="O2"/>
      <c r="P2"/>
      <c r="Q2"/>
      <c r="R2"/>
      <c r="S2"/>
      <c r="T2"/>
      <c r="U2"/>
      <c r="V2"/>
      <c r="W2"/>
      <c r="X2"/>
      <c r="Y2"/>
      <c r="Z2"/>
    </row>
    <row r="3" spans="1:26" ht="13.5" thickBot="1" x14ac:dyDescent="0.25">
      <c r="A3" s="116"/>
      <c r="B3" s="25" t="s">
        <v>44</v>
      </c>
      <c r="C3" s="25" t="s">
        <v>44</v>
      </c>
      <c r="D3" s="25" t="s">
        <v>44</v>
      </c>
      <c r="E3" s="25" t="s">
        <v>44</v>
      </c>
      <c r="F3" s="25" t="s">
        <v>44</v>
      </c>
      <c r="G3" s="25" t="s">
        <v>44</v>
      </c>
      <c r="H3"/>
      <c r="I3"/>
      <c r="J3" s="8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</row>
    <row r="4" spans="1:26" x14ac:dyDescent="0.2">
      <c r="A4" s="13" t="s">
        <v>114</v>
      </c>
      <c r="B4" s="76">
        <v>79769</v>
      </c>
      <c r="C4" s="76">
        <v>83466</v>
      </c>
      <c r="D4" s="76">
        <v>77160</v>
      </c>
      <c r="E4" s="76">
        <v>73757</v>
      </c>
      <c r="F4" s="77">
        <v>81005</v>
      </c>
      <c r="G4" s="78">
        <v>67252</v>
      </c>
      <c r="H4"/>
      <c r="I4"/>
      <c r="J4"/>
      <c r="K4"/>
      <c r="L4"/>
      <c r="M4"/>
      <c r="N4"/>
      <c r="O4"/>
      <c r="P4"/>
      <c r="Q4"/>
      <c r="R4"/>
      <c r="S4"/>
      <c r="T4"/>
      <c r="U4"/>
      <c r="V4"/>
    </row>
    <row r="5" spans="1:26" ht="13.5" thickBot="1" x14ac:dyDescent="0.25">
      <c r="A5" s="5" t="s">
        <v>115</v>
      </c>
      <c r="B5" s="79">
        <v>74893</v>
      </c>
      <c r="C5" s="79">
        <v>77972</v>
      </c>
      <c r="D5" s="79">
        <v>72208</v>
      </c>
      <c r="E5" s="79">
        <v>69382</v>
      </c>
      <c r="F5" s="80">
        <v>76804</v>
      </c>
      <c r="G5" s="81">
        <v>63794</v>
      </c>
      <c r="H5"/>
      <c r="I5"/>
      <c r="J5"/>
      <c r="K5"/>
      <c r="L5"/>
      <c r="M5"/>
      <c r="N5"/>
      <c r="O5"/>
      <c r="P5"/>
      <c r="Q5"/>
      <c r="R5"/>
      <c r="S5"/>
      <c r="T5"/>
      <c r="U5"/>
      <c r="V5"/>
    </row>
    <row r="6" spans="1:26" x14ac:dyDescent="0.2">
      <c r="A6" s="6" t="s">
        <v>116</v>
      </c>
      <c r="B6" s="82">
        <v>7952</v>
      </c>
      <c r="C6" s="82">
        <v>9665</v>
      </c>
      <c r="D6" s="82">
        <v>10130</v>
      </c>
      <c r="E6" s="82">
        <v>10040</v>
      </c>
      <c r="F6" s="83">
        <v>13410</v>
      </c>
      <c r="G6" s="84">
        <v>9707</v>
      </c>
      <c r="H6"/>
      <c r="I6"/>
      <c r="J6"/>
      <c r="K6"/>
      <c r="L6"/>
      <c r="M6"/>
      <c r="N6"/>
      <c r="O6"/>
      <c r="P6"/>
      <c r="Q6"/>
      <c r="R6"/>
      <c r="S6"/>
      <c r="T6"/>
      <c r="U6"/>
      <c r="V6"/>
    </row>
    <row r="7" spans="1:26" x14ac:dyDescent="0.2">
      <c r="A7" s="4" t="s">
        <v>117</v>
      </c>
      <c r="B7" s="82">
        <v>3654</v>
      </c>
      <c r="C7" s="82">
        <v>4959</v>
      </c>
      <c r="D7" s="82">
        <v>6020</v>
      </c>
      <c r="E7" s="82">
        <v>7323</v>
      </c>
      <c r="F7" s="83">
        <v>10486</v>
      </c>
      <c r="G7" s="84">
        <v>8335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</row>
    <row r="8" spans="1:26" x14ac:dyDescent="0.2">
      <c r="A8" s="4" t="s">
        <v>118</v>
      </c>
      <c r="B8" s="82">
        <v>23</v>
      </c>
      <c r="C8" s="82">
        <v>46</v>
      </c>
      <c r="D8" s="82">
        <v>115</v>
      </c>
      <c r="E8" s="82">
        <v>221</v>
      </c>
      <c r="F8" s="83">
        <v>463</v>
      </c>
      <c r="G8" s="84">
        <v>353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</row>
    <row r="9" spans="1:26" x14ac:dyDescent="0.2">
      <c r="A9" s="4" t="s">
        <v>119</v>
      </c>
      <c r="B9" s="82">
        <v>88</v>
      </c>
      <c r="C9" s="82">
        <v>115</v>
      </c>
      <c r="D9" s="82">
        <v>232</v>
      </c>
      <c r="E9" s="82">
        <v>313</v>
      </c>
      <c r="F9" s="83">
        <v>542</v>
      </c>
      <c r="G9" s="84">
        <v>472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</row>
    <row r="10" spans="1:26" ht="13.5" thickBot="1" x14ac:dyDescent="0.25">
      <c r="A10" s="5" t="s">
        <v>120</v>
      </c>
      <c r="B10" s="85">
        <v>23611</v>
      </c>
      <c r="C10" s="85">
        <v>25752</v>
      </c>
      <c r="D10" s="85">
        <v>23322</v>
      </c>
      <c r="E10" s="85">
        <v>20630</v>
      </c>
      <c r="F10" s="86">
        <v>23561</v>
      </c>
      <c r="G10" s="87">
        <v>18633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</row>
    <row r="11" spans="1:26" x14ac:dyDescent="0.2">
      <c r="A11" s="6" t="s">
        <v>121</v>
      </c>
      <c r="B11" s="82">
        <v>9544</v>
      </c>
      <c r="C11" s="82">
        <v>12478</v>
      </c>
      <c r="D11" s="82">
        <v>13017</v>
      </c>
      <c r="E11" s="82">
        <v>13711</v>
      </c>
      <c r="F11" s="83">
        <v>19469</v>
      </c>
      <c r="G11" s="84">
        <v>18132</v>
      </c>
      <c r="H11"/>
      <c r="I11"/>
      <c r="J11"/>
      <c r="K11"/>
      <c r="L11"/>
      <c r="M11"/>
      <c r="N11"/>
      <c r="O11"/>
      <c r="P11"/>
      <c r="Q11"/>
      <c r="R11"/>
      <c r="S11"/>
      <c r="T11"/>
      <c r="U11"/>
      <c r="V11"/>
    </row>
    <row r="12" spans="1:26" x14ac:dyDescent="0.2">
      <c r="A12" s="4" t="s">
        <v>122</v>
      </c>
      <c r="B12" s="82">
        <v>474</v>
      </c>
      <c r="C12" s="82">
        <v>466</v>
      </c>
      <c r="D12" s="82">
        <v>395</v>
      </c>
      <c r="E12" s="82">
        <v>353</v>
      </c>
      <c r="F12" s="83">
        <v>334</v>
      </c>
      <c r="G12" s="84">
        <v>285</v>
      </c>
    </row>
    <row r="13" spans="1:26" x14ac:dyDescent="0.2">
      <c r="A13" s="4" t="s">
        <v>123</v>
      </c>
      <c r="B13" s="82">
        <v>198</v>
      </c>
      <c r="C13" s="82">
        <v>275</v>
      </c>
      <c r="D13" s="82">
        <v>311</v>
      </c>
      <c r="E13" s="82">
        <v>302</v>
      </c>
      <c r="F13" s="83">
        <v>262</v>
      </c>
      <c r="G13" s="84">
        <v>240</v>
      </c>
    </row>
    <row r="14" spans="1:26" x14ac:dyDescent="0.2">
      <c r="A14" s="4" t="s">
        <v>124</v>
      </c>
      <c r="B14" s="82">
        <v>197</v>
      </c>
      <c r="C14" s="82">
        <v>367</v>
      </c>
      <c r="D14" s="82">
        <v>1381</v>
      </c>
      <c r="E14" s="82">
        <v>1112</v>
      </c>
      <c r="F14" s="83">
        <v>1098</v>
      </c>
      <c r="G14" s="84">
        <v>680</v>
      </c>
    </row>
    <row r="15" spans="1:26" x14ac:dyDescent="0.2">
      <c r="A15" s="4" t="s">
        <v>125</v>
      </c>
      <c r="B15" s="82">
        <v>412</v>
      </c>
      <c r="C15" s="82">
        <v>491</v>
      </c>
      <c r="D15" s="82">
        <v>470</v>
      </c>
      <c r="E15" s="82">
        <v>483</v>
      </c>
      <c r="F15" s="83">
        <v>441</v>
      </c>
      <c r="G15" s="84">
        <v>279</v>
      </c>
    </row>
    <row r="16" spans="1:26" ht="13.5" thickBot="1" x14ac:dyDescent="0.25">
      <c r="A16" s="5" t="s">
        <v>126</v>
      </c>
      <c r="B16" s="85">
        <v>552</v>
      </c>
      <c r="C16" s="85">
        <v>490</v>
      </c>
      <c r="D16" s="85">
        <v>462</v>
      </c>
      <c r="E16" s="85">
        <v>442</v>
      </c>
      <c r="F16" s="86">
        <v>579</v>
      </c>
      <c r="G16" s="87">
        <v>421</v>
      </c>
    </row>
    <row r="17" spans="1:7" x14ac:dyDescent="0.2">
      <c r="A17" s="13" t="s">
        <v>127</v>
      </c>
      <c r="B17" s="82">
        <v>272</v>
      </c>
      <c r="C17" s="82">
        <v>541</v>
      </c>
      <c r="D17" s="82">
        <v>863</v>
      </c>
      <c r="E17" s="82">
        <v>1462</v>
      </c>
      <c r="F17" s="83">
        <v>1676</v>
      </c>
      <c r="G17" s="84">
        <v>1460</v>
      </c>
    </row>
    <row r="18" spans="1:7" x14ac:dyDescent="0.2">
      <c r="A18" s="4" t="s">
        <v>128</v>
      </c>
      <c r="B18" s="82">
        <v>298</v>
      </c>
      <c r="C18" s="82">
        <v>259</v>
      </c>
      <c r="D18" s="82">
        <v>256</v>
      </c>
      <c r="E18" s="82">
        <v>256</v>
      </c>
      <c r="F18" s="83">
        <v>388</v>
      </c>
      <c r="G18" s="84">
        <v>318</v>
      </c>
    </row>
    <row r="19" spans="1:7" ht="13.5" thickBot="1" x14ac:dyDescent="0.25">
      <c r="A19" s="5" t="s">
        <v>129</v>
      </c>
      <c r="B19" s="85">
        <v>179</v>
      </c>
      <c r="C19" s="85">
        <v>192</v>
      </c>
      <c r="D19" s="85">
        <v>194</v>
      </c>
      <c r="E19" s="85">
        <v>230</v>
      </c>
      <c r="F19" s="86">
        <v>257</v>
      </c>
      <c r="G19" s="87">
        <v>235</v>
      </c>
    </row>
    <row r="20" spans="1:7" x14ac:dyDescent="0.2">
      <c r="A20" s="13" t="s">
        <v>130</v>
      </c>
      <c r="B20" s="82">
        <v>28</v>
      </c>
      <c r="C20" s="82">
        <v>39</v>
      </c>
      <c r="D20" s="82">
        <v>58</v>
      </c>
      <c r="E20" s="82">
        <v>66</v>
      </c>
      <c r="F20" s="83">
        <v>137</v>
      </c>
      <c r="G20" s="84">
        <v>185</v>
      </c>
    </row>
    <row r="21" spans="1:7" x14ac:dyDescent="0.2">
      <c r="A21" s="4" t="s">
        <v>131</v>
      </c>
      <c r="B21" s="82">
        <v>1411</v>
      </c>
      <c r="C21" s="82">
        <v>1607</v>
      </c>
      <c r="D21" s="82">
        <v>1487</v>
      </c>
      <c r="E21" s="82">
        <v>1586</v>
      </c>
      <c r="F21" s="83">
        <v>2137</v>
      </c>
      <c r="G21" s="84">
        <v>1924</v>
      </c>
    </row>
    <row r="22" spans="1:7" x14ac:dyDescent="0.2">
      <c r="A22" s="4" t="s">
        <v>132</v>
      </c>
      <c r="B22" s="82">
        <v>154</v>
      </c>
      <c r="C22" s="82">
        <v>151</v>
      </c>
      <c r="D22" s="82">
        <v>137</v>
      </c>
      <c r="E22" s="82">
        <v>110</v>
      </c>
      <c r="F22" s="83">
        <v>184</v>
      </c>
      <c r="G22" s="84">
        <v>156</v>
      </c>
    </row>
    <row r="23" spans="1:7" x14ac:dyDescent="0.2">
      <c r="A23" s="38" t="s">
        <v>134</v>
      </c>
      <c r="B23" s="43">
        <v>118</v>
      </c>
      <c r="C23" s="43">
        <v>66</v>
      </c>
      <c r="D23" s="43">
        <v>21</v>
      </c>
      <c r="E23" s="43">
        <v>9</v>
      </c>
      <c r="F23" s="88">
        <v>29</v>
      </c>
      <c r="G23" s="89">
        <v>8</v>
      </c>
    </row>
    <row r="24" spans="1:7" x14ac:dyDescent="0.2">
      <c r="A24" s="38" t="s">
        <v>135</v>
      </c>
      <c r="B24" s="43">
        <v>2</v>
      </c>
      <c r="C24" s="43">
        <v>12</v>
      </c>
      <c r="D24" s="43">
        <v>126</v>
      </c>
      <c r="E24" s="43">
        <v>451</v>
      </c>
      <c r="F24" s="88">
        <v>1208</v>
      </c>
      <c r="G24" s="89">
        <v>1106</v>
      </c>
    </row>
    <row r="25" spans="1:7" x14ac:dyDescent="0.2">
      <c r="A25" s="4" t="s">
        <v>133</v>
      </c>
      <c r="B25" s="82">
        <v>143</v>
      </c>
      <c r="C25" s="82">
        <v>185</v>
      </c>
      <c r="D25" s="82">
        <v>221</v>
      </c>
      <c r="E25" s="82">
        <v>243</v>
      </c>
      <c r="F25" s="83">
        <v>360</v>
      </c>
      <c r="G25" s="84">
        <v>303</v>
      </c>
    </row>
    <row r="26" spans="1:7" x14ac:dyDescent="0.2">
      <c r="A26" s="4" t="s">
        <v>136</v>
      </c>
      <c r="B26" s="82">
        <v>83</v>
      </c>
      <c r="C26" s="82">
        <v>200</v>
      </c>
      <c r="D26" s="82">
        <v>319</v>
      </c>
      <c r="E26" s="82">
        <v>407</v>
      </c>
      <c r="F26" s="83">
        <v>666</v>
      </c>
      <c r="G26" s="84">
        <v>627</v>
      </c>
    </row>
    <row r="27" spans="1:7" x14ac:dyDescent="0.2">
      <c r="A27" s="4" t="s">
        <v>137</v>
      </c>
      <c r="B27" s="82">
        <v>9099</v>
      </c>
      <c r="C27" s="82">
        <v>11547</v>
      </c>
      <c r="D27" s="82">
        <v>10916</v>
      </c>
      <c r="E27" s="82">
        <v>9832</v>
      </c>
      <c r="F27" s="83">
        <v>11608</v>
      </c>
      <c r="G27" s="84">
        <v>9790</v>
      </c>
    </row>
    <row r="28" spans="1:7" x14ac:dyDescent="0.2">
      <c r="A28" s="4" t="s">
        <v>138</v>
      </c>
      <c r="B28" s="82">
        <v>1546</v>
      </c>
      <c r="C28" s="82">
        <v>1533</v>
      </c>
      <c r="D28" s="82">
        <v>1502</v>
      </c>
      <c r="E28" s="82">
        <v>1388</v>
      </c>
      <c r="F28" s="83">
        <v>1648</v>
      </c>
      <c r="G28" s="84">
        <v>1281</v>
      </c>
    </row>
    <row r="29" spans="1:7" ht="13.5" thickBot="1" x14ac:dyDescent="0.25">
      <c r="A29" s="5" t="s">
        <v>139</v>
      </c>
      <c r="B29" s="85">
        <v>633</v>
      </c>
      <c r="C29" s="85">
        <v>605</v>
      </c>
      <c r="D29" s="85">
        <v>575</v>
      </c>
      <c r="E29" s="85">
        <v>521</v>
      </c>
      <c r="F29" s="86">
        <v>713</v>
      </c>
      <c r="G29" s="87">
        <v>461</v>
      </c>
    </row>
    <row r="30" spans="1:7" x14ac:dyDescent="0.2">
      <c r="A30" s="13" t="s">
        <v>140</v>
      </c>
      <c r="B30" s="82">
        <v>206</v>
      </c>
      <c r="C30" s="82">
        <v>295</v>
      </c>
      <c r="D30" s="82">
        <v>440</v>
      </c>
      <c r="E30" s="82">
        <v>570</v>
      </c>
      <c r="F30" s="83">
        <v>635</v>
      </c>
      <c r="G30" s="84">
        <v>480</v>
      </c>
    </row>
    <row r="31" spans="1:7" x14ac:dyDescent="0.2">
      <c r="A31" s="4" t="s">
        <v>141</v>
      </c>
      <c r="B31" s="82">
        <v>1401</v>
      </c>
      <c r="C31" s="82">
        <v>1619</v>
      </c>
      <c r="D31" s="82">
        <v>1548</v>
      </c>
      <c r="E31" s="82">
        <v>1312</v>
      </c>
      <c r="F31" s="83">
        <v>1827</v>
      </c>
      <c r="G31" s="84">
        <v>1581</v>
      </c>
    </row>
    <row r="32" spans="1:7" x14ac:dyDescent="0.2">
      <c r="A32" s="4" t="s">
        <v>142</v>
      </c>
      <c r="B32" s="82">
        <v>1936</v>
      </c>
      <c r="C32" s="82">
        <v>2507</v>
      </c>
      <c r="D32" s="82">
        <v>2835</v>
      </c>
      <c r="E32" s="82">
        <v>3068</v>
      </c>
      <c r="F32" s="83">
        <v>4486</v>
      </c>
      <c r="G32" s="84">
        <v>4022</v>
      </c>
    </row>
    <row r="33" spans="1:7" ht="13.5" thickBot="1" x14ac:dyDescent="0.25">
      <c r="A33" s="5" t="s">
        <v>143</v>
      </c>
      <c r="B33" s="85">
        <v>1104</v>
      </c>
      <c r="C33" s="85">
        <v>1258</v>
      </c>
      <c r="D33" s="85">
        <v>1247</v>
      </c>
      <c r="E33" s="85">
        <v>1252</v>
      </c>
      <c r="F33" s="86">
        <v>1521</v>
      </c>
      <c r="G33" s="87">
        <v>1308</v>
      </c>
    </row>
    <row r="34" spans="1:7" x14ac:dyDescent="0.2">
      <c r="A34" s="13" t="s">
        <v>144</v>
      </c>
      <c r="B34" s="82">
        <v>110</v>
      </c>
      <c r="C34" s="82">
        <v>148</v>
      </c>
      <c r="D34" s="82">
        <v>163</v>
      </c>
      <c r="E34" s="82">
        <v>210</v>
      </c>
      <c r="F34" s="83">
        <v>349</v>
      </c>
      <c r="G34" s="84">
        <v>240</v>
      </c>
    </row>
    <row r="35" spans="1:7" x14ac:dyDescent="0.2">
      <c r="A35" s="4" t="s">
        <v>145</v>
      </c>
      <c r="B35" s="82">
        <v>103</v>
      </c>
      <c r="C35" s="82">
        <v>124</v>
      </c>
      <c r="D35" s="82">
        <v>144</v>
      </c>
      <c r="E35" s="82">
        <v>230</v>
      </c>
      <c r="F35" s="83">
        <v>336</v>
      </c>
      <c r="G35" s="84">
        <v>285</v>
      </c>
    </row>
    <row r="36" spans="1:7" x14ac:dyDescent="0.2">
      <c r="A36" s="4" t="s">
        <v>146</v>
      </c>
      <c r="B36" s="82">
        <v>2942</v>
      </c>
      <c r="C36" s="82">
        <v>3367</v>
      </c>
      <c r="D36" s="82">
        <v>3282</v>
      </c>
      <c r="E36" s="82">
        <v>2940</v>
      </c>
      <c r="F36" s="83">
        <v>2522</v>
      </c>
      <c r="G36" s="84">
        <v>1405</v>
      </c>
    </row>
    <row r="37" spans="1:7" x14ac:dyDescent="0.2">
      <c r="A37" s="4" t="s">
        <v>147</v>
      </c>
      <c r="B37" s="82">
        <v>2095</v>
      </c>
      <c r="C37" s="82">
        <v>2384</v>
      </c>
      <c r="D37" s="82">
        <v>2295</v>
      </c>
      <c r="E37" s="82">
        <v>1989</v>
      </c>
      <c r="F37" s="83">
        <v>1755</v>
      </c>
      <c r="G37" s="84">
        <v>1063</v>
      </c>
    </row>
    <row r="38" spans="1:7" x14ac:dyDescent="0.2">
      <c r="A38" s="4" t="s">
        <v>148</v>
      </c>
      <c r="B38" s="82">
        <v>218</v>
      </c>
      <c r="C38" s="82">
        <v>246</v>
      </c>
      <c r="D38" s="82">
        <v>242</v>
      </c>
      <c r="E38" s="82">
        <v>269</v>
      </c>
      <c r="F38" s="83">
        <v>284</v>
      </c>
      <c r="G38" s="84">
        <v>215</v>
      </c>
    </row>
    <row r="39" spans="1:7" ht="13.5" thickBot="1" x14ac:dyDescent="0.25">
      <c r="A39" s="5" t="s">
        <v>149</v>
      </c>
      <c r="B39" s="85">
        <v>63</v>
      </c>
      <c r="C39" s="85">
        <v>95</v>
      </c>
      <c r="D39" s="85">
        <v>75</v>
      </c>
      <c r="E39" s="85">
        <v>83</v>
      </c>
      <c r="F39" s="86">
        <v>102</v>
      </c>
      <c r="G39" s="87">
        <v>71</v>
      </c>
    </row>
    <row r="40" spans="1:7" x14ac:dyDescent="0.2">
      <c r="B40" s="10"/>
    </row>
  </sheetData>
  <mergeCells count="2">
    <mergeCell ref="A1:G1"/>
    <mergeCell ref="A2:A3"/>
  </mergeCells>
  <phoneticPr fontId="3" type="noConversion"/>
  <pageMargins left="0.75" right="0.75" top="1" bottom="1" header="0.5" footer="0.5"/>
  <pageSetup paperSize="8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11">
    <tabColor rgb="FF92D050"/>
  </sheetPr>
  <dimension ref="A1:P94"/>
  <sheetViews>
    <sheetView zoomScaleNormal="100" zoomScaleSheetLayoutView="90" workbookViewId="0">
      <pane ySplit="3" topLeftCell="A4" activePane="bottomLeft" state="frozen"/>
      <selection sqref="A1:N1"/>
      <selection pane="bottomLeft" activeCell="Q40" sqref="Q40"/>
    </sheetView>
  </sheetViews>
  <sheetFormatPr defaultRowHeight="12.75" x14ac:dyDescent="0.2"/>
  <cols>
    <col min="1" max="1" width="43.28515625" style="3" bestFit="1" customWidth="1"/>
    <col min="2" max="13" width="11.85546875" style="3" bestFit="1" customWidth="1"/>
    <col min="14" max="14" width="10.7109375" style="3" customWidth="1"/>
    <col min="15" max="15" width="12.85546875" style="3" bestFit="1" customWidth="1"/>
    <col min="16" max="16" width="10.140625" style="3" customWidth="1"/>
    <col min="17" max="16384" width="9.140625" style="3"/>
  </cols>
  <sheetData>
    <row r="1" spans="1:16" ht="19.5" customHeight="1" x14ac:dyDescent="0.2">
      <c r="A1" s="119" t="s">
        <v>182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  <c r="O1" s="120"/>
      <c r="P1" s="120"/>
    </row>
    <row r="2" spans="1:16" x14ac:dyDescent="0.2">
      <c r="A2" s="115" t="s">
        <v>43</v>
      </c>
      <c r="B2" s="121" t="s">
        <v>92</v>
      </c>
      <c r="C2" s="121"/>
      <c r="D2" s="121" t="s">
        <v>91</v>
      </c>
      <c r="E2" s="121"/>
      <c r="F2" s="121" t="s">
        <v>90</v>
      </c>
      <c r="G2" s="121"/>
      <c r="H2" s="121" t="s">
        <v>89</v>
      </c>
      <c r="I2" s="121"/>
      <c r="J2" s="121" t="s">
        <v>88</v>
      </c>
      <c r="K2" s="121"/>
      <c r="L2" s="121" t="s">
        <v>87</v>
      </c>
      <c r="M2" s="121"/>
      <c r="N2" s="117" t="s">
        <v>156</v>
      </c>
      <c r="O2" s="118"/>
      <c r="P2" s="115" t="s">
        <v>4</v>
      </c>
    </row>
    <row r="3" spans="1:16" ht="13.5" thickBot="1" x14ac:dyDescent="0.25">
      <c r="A3" s="116"/>
      <c r="B3" s="25" t="s">
        <v>37</v>
      </c>
      <c r="C3" s="25" t="s">
        <v>38</v>
      </c>
      <c r="D3" s="25" t="s">
        <v>37</v>
      </c>
      <c r="E3" s="25" t="s">
        <v>38</v>
      </c>
      <c r="F3" s="25" t="s">
        <v>37</v>
      </c>
      <c r="G3" s="25" t="s">
        <v>38</v>
      </c>
      <c r="H3" s="25" t="s">
        <v>37</v>
      </c>
      <c r="I3" s="25" t="s">
        <v>38</v>
      </c>
      <c r="J3" s="25" t="s">
        <v>37</v>
      </c>
      <c r="K3" s="25" t="s">
        <v>38</v>
      </c>
      <c r="L3" s="25" t="s">
        <v>37</v>
      </c>
      <c r="M3" s="25" t="s">
        <v>38</v>
      </c>
      <c r="N3" s="25" t="s">
        <v>37</v>
      </c>
      <c r="O3" s="25" t="s">
        <v>38</v>
      </c>
      <c r="P3" s="116"/>
    </row>
    <row r="4" spans="1:16" x14ac:dyDescent="0.2">
      <c r="A4" s="30" t="s">
        <v>114</v>
      </c>
      <c r="B4" s="43">
        <v>41113</v>
      </c>
      <c r="C4" s="43">
        <v>38656</v>
      </c>
      <c r="D4" s="43">
        <v>42859</v>
      </c>
      <c r="E4" s="43">
        <v>40607</v>
      </c>
      <c r="F4" s="43">
        <v>39953</v>
      </c>
      <c r="G4" s="43">
        <v>37207</v>
      </c>
      <c r="H4" s="43">
        <v>37744</v>
      </c>
      <c r="I4" s="43">
        <v>36013</v>
      </c>
      <c r="J4" s="43">
        <v>41256</v>
      </c>
      <c r="K4" s="43">
        <v>39749</v>
      </c>
      <c r="L4" s="43">
        <v>32539</v>
      </c>
      <c r="M4" s="88">
        <v>34713</v>
      </c>
      <c r="N4" s="88">
        <f>B4+D4+F4+H4+J4+L4</f>
        <v>235464</v>
      </c>
      <c r="O4" s="88">
        <f>M4+K4+I4+G4+E4+C4</f>
        <v>226945</v>
      </c>
      <c r="P4" s="88">
        <f>N4+O4</f>
        <v>462409</v>
      </c>
    </row>
    <row r="5" spans="1:16" ht="13.5" thickBot="1" x14ac:dyDescent="0.25">
      <c r="A5" s="31" t="s">
        <v>115</v>
      </c>
      <c r="B5" s="90">
        <v>38541</v>
      </c>
      <c r="C5" s="90">
        <v>36352</v>
      </c>
      <c r="D5" s="90">
        <v>40051</v>
      </c>
      <c r="E5" s="90">
        <v>37921</v>
      </c>
      <c r="F5" s="90">
        <v>37349</v>
      </c>
      <c r="G5" s="90">
        <v>34859</v>
      </c>
      <c r="H5" s="90">
        <v>35484</v>
      </c>
      <c r="I5" s="90">
        <v>33898</v>
      </c>
      <c r="J5" s="90">
        <v>39146</v>
      </c>
      <c r="K5" s="90">
        <v>37658</v>
      </c>
      <c r="L5" s="90">
        <v>30927</v>
      </c>
      <c r="M5" s="91">
        <v>32867</v>
      </c>
      <c r="N5" s="91">
        <f t="shared" ref="N5:N39" si="0">B5+D5+F5+H5+J5+L5</f>
        <v>221498</v>
      </c>
      <c r="O5" s="91">
        <f t="shared" ref="O5:O39" si="1">M5+K5+I5+G5+E5+C5</f>
        <v>213555</v>
      </c>
      <c r="P5" s="91">
        <f t="shared" ref="P5:P39" si="2">N5+O5</f>
        <v>435053</v>
      </c>
    </row>
    <row r="6" spans="1:16" x14ac:dyDescent="0.2">
      <c r="A6" s="19" t="s">
        <v>116</v>
      </c>
      <c r="B6" s="92">
        <v>4514</v>
      </c>
      <c r="C6" s="92">
        <v>3438</v>
      </c>
      <c r="D6" s="92">
        <v>5485</v>
      </c>
      <c r="E6" s="92">
        <v>4180</v>
      </c>
      <c r="F6" s="92">
        <v>5665</v>
      </c>
      <c r="G6" s="92">
        <v>4465</v>
      </c>
      <c r="H6" s="92">
        <v>5556</v>
      </c>
      <c r="I6" s="92">
        <v>4484</v>
      </c>
      <c r="J6" s="92">
        <v>7726</v>
      </c>
      <c r="K6" s="92">
        <v>5684</v>
      </c>
      <c r="L6" s="92">
        <v>5175</v>
      </c>
      <c r="M6" s="93">
        <v>4532</v>
      </c>
      <c r="N6" s="93">
        <f t="shared" si="0"/>
        <v>34121</v>
      </c>
      <c r="O6" s="93">
        <f t="shared" si="1"/>
        <v>26783</v>
      </c>
      <c r="P6" s="93">
        <f t="shared" si="2"/>
        <v>60904</v>
      </c>
    </row>
    <row r="7" spans="1:16" x14ac:dyDescent="0.2">
      <c r="A7" s="18" t="s">
        <v>117</v>
      </c>
      <c r="B7" s="43">
        <v>1912</v>
      </c>
      <c r="C7" s="43">
        <v>1742</v>
      </c>
      <c r="D7" s="43">
        <v>2557</v>
      </c>
      <c r="E7" s="43">
        <v>2402</v>
      </c>
      <c r="F7" s="43">
        <v>2937</v>
      </c>
      <c r="G7" s="43">
        <v>3083</v>
      </c>
      <c r="H7" s="43">
        <v>3684</v>
      </c>
      <c r="I7" s="43">
        <v>3639</v>
      </c>
      <c r="J7" s="43">
        <v>5272</v>
      </c>
      <c r="K7" s="43">
        <v>5214</v>
      </c>
      <c r="L7" s="43">
        <v>4070</v>
      </c>
      <c r="M7" s="88">
        <v>4265</v>
      </c>
      <c r="N7" s="88">
        <f t="shared" si="0"/>
        <v>20432</v>
      </c>
      <c r="O7" s="88">
        <f t="shared" si="1"/>
        <v>20345</v>
      </c>
      <c r="P7" s="88">
        <f t="shared" si="2"/>
        <v>40777</v>
      </c>
    </row>
    <row r="8" spans="1:16" x14ac:dyDescent="0.2">
      <c r="A8" s="18" t="s">
        <v>118</v>
      </c>
      <c r="B8" s="43">
        <v>12</v>
      </c>
      <c r="C8" s="43">
        <v>11</v>
      </c>
      <c r="D8" s="43">
        <v>22</v>
      </c>
      <c r="E8" s="43">
        <v>24</v>
      </c>
      <c r="F8" s="43">
        <v>66</v>
      </c>
      <c r="G8" s="43">
        <v>49</v>
      </c>
      <c r="H8" s="43">
        <v>133</v>
      </c>
      <c r="I8" s="43">
        <v>88</v>
      </c>
      <c r="J8" s="43">
        <v>317</v>
      </c>
      <c r="K8" s="43">
        <v>146</v>
      </c>
      <c r="L8" s="43">
        <v>225</v>
      </c>
      <c r="M8" s="88">
        <v>128</v>
      </c>
      <c r="N8" s="88">
        <f t="shared" si="0"/>
        <v>775</v>
      </c>
      <c r="O8" s="88">
        <f t="shared" si="1"/>
        <v>446</v>
      </c>
      <c r="P8" s="88">
        <f t="shared" si="2"/>
        <v>1221</v>
      </c>
    </row>
    <row r="9" spans="1:16" x14ac:dyDescent="0.2">
      <c r="A9" s="18" t="s">
        <v>119</v>
      </c>
      <c r="B9" s="43">
        <v>56</v>
      </c>
      <c r="C9" s="43">
        <v>32</v>
      </c>
      <c r="D9" s="43">
        <v>76</v>
      </c>
      <c r="E9" s="43">
        <v>39</v>
      </c>
      <c r="F9" s="43">
        <v>131</v>
      </c>
      <c r="G9" s="43">
        <v>101</v>
      </c>
      <c r="H9" s="43">
        <v>186</v>
      </c>
      <c r="I9" s="43">
        <v>127</v>
      </c>
      <c r="J9" s="43">
        <v>240</v>
      </c>
      <c r="K9" s="43">
        <v>302</v>
      </c>
      <c r="L9" s="43">
        <v>197</v>
      </c>
      <c r="M9" s="88">
        <v>275</v>
      </c>
      <c r="N9" s="88">
        <f t="shared" si="0"/>
        <v>886</v>
      </c>
      <c r="O9" s="88">
        <f t="shared" si="1"/>
        <v>876</v>
      </c>
      <c r="P9" s="88">
        <f t="shared" si="2"/>
        <v>1762</v>
      </c>
    </row>
    <row r="10" spans="1:16" ht="13.5" thickBot="1" x14ac:dyDescent="0.25">
      <c r="A10" s="20" t="s">
        <v>120</v>
      </c>
      <c r="B10" s="94">
        <v>13266</v>
      </c>
      <c r="C10" s="94">
        <v>10345</v>
      </c>
      <c r="D10" s="94">
        <v>14041</v>
      </c>
      <c r="E10" s="94">
        <v>11711</v>
      </c>
      <c r="F10" s="94">
        <v>13032</v>
      </c>
      <c r="G10" s="94">
        <v>10290</v>
      </c>
      <c r="H10" s="94">
        <v>11389</v>
      </c>
      <c r="I10" s="94">
        <v>9241</v>
      </c>
      <c r="J10" s="94">
        <v>12978</v>
      </c>
      <c r="K10" s="94">
        <v>10583</v>
      </c>
      <c r="L10" s="94">
        <v>9670</v>
      </c>
      <c r="M10" s="95">
        <v>8963</v>
      </c>
      <c r="N10" s="91">
        <f t="shared" si="0"/>
        <v>74376</v>
      </c>
      <c r="O10" s="91">
        <f t="shared" si="1"/>
        <v>61133</v>
      </c>
      <c r="P10" s="91">
        <f t="shared" si="2"/>
        <v>135509</v>
      </c>
    </row>
    <row r="11" spans="1:16" x14ac:dyDescent="0.2">
      <c r="A11" s="21" t="s">
        <v>121</v>
      </c>
      <c r="B11" s="92">
        <v>4324</v>
      </c>
      <c r="C11" s="92">
        <v>5220</v>
      </c>
      <c r="D11" s="92">
        <v>5660</v>
      </c>
      <c r="E11" s="92">
        <v>6818</v>
      </c>
      <c r="F11" s="92">
        <v>5838</v>
      </c>
      <c r="G11" s="92">
        <v>7179</v>
      </c>
      <c r="H11" s="92">
        <v>6099</v>
      </c>
      <c r="I11" s="92">
        <v>7612</v>
      </c>
      <c r="J11" s="92">
        <v>8431</v>
      </c>
      <c r="K11" s="92">
        <v>11038</v>
      </c>
      <c r="L11" s="92">
        <v>7460</v>
      </c>
      <c r="M11" s="93">
        <v>10672</v>
      </c>
      <c r="N11" s="93">
        <f t="shared" si="0"/>
        <v>37812</v>
      </c>
      <c r="O11" s="93">
        <f t="shared" si="1"/>
        <v>48539</v>
      </c>
      <c r="P11" s="93">
        <f t="shared" si="2"/>
        <v>86351</v>
      </c>
    </row>
    <row r="12" spans="1:16" x14ac:dyDescent="0.2">
      <c r="A12" s="18" t="s">
        <v>122</v>
      </c>
      <c r="B12" s="43">
        <v>250</v>
      </c>
      <c r="C12" s="43">
        <v>224</v>
      </c>
      <c r="D12" s="43">
        <v>242</v>
      </c>
      <c r="E12" s="43">
        <v>224</v>
      </c>
      <c r="F12" s="43">
        <v>198</v>
      </c>
      <c r="G12" s="43">
        <v>197</v>
      </c>
      <c r="H12" s="43">
        <v>165</v>
      </c>
      <c r="I12" s="43">
        <v>188</v>
      </c>
      <c r="J12" s="43">
        <v>163</v>
      </c>
      <c r="K12" s="43">
        <v>171</v>
      </c>
      <c r="L12" s="43">
        <v>136</v>
      </c>
      <c r="M12" s="88">
        <v>149</v>
      </c>
      <c r="N12" s="88">
        <f t="shared" si="0"/>
        <v>1154</v>
      </c>
      <c r="O12" s="88">
        <f t="shared" si="1"/>
        <v>1153</v>
      </c>
      <c r="P12" s="88">
        <f t="shared" si="2"/>
        <v>2307</v>
      </c>
    </row>
    <row r="13" spans="1:16" x14ac:dyDescent="0.2">
      <c r="A13" s="18" t="s">
        <v>123</v>
      </c>
      <c r="B13" s="43">
        <v>96</v>
      </c>
      <c r="C13" s="43">
        <v>102</v>
      </c>
      <c r="D13" s="43">
        <v>124</v>
      </c>
      <c r="E13" s="43">
        <v>151</v>
      </c>
      <c r="F13" s="43">
        <v>161</v>
      </c>
      <c r="G13" s="43">
        <v>150</v>
      </c>
      <c r="H13" s="43">
        <v>145</v>
      </c>
      <c r="I13" s="43">
        <v>157</v>
      </c>
      <c r="J13" s="43">
        <v>135</v>
      </c>
      <c r="K13" s="43">
        <v>127</v>
      </c>
      <c r="L13" s="43">
        <v>119</v>
      </c>
      <c r="M13" s="88">
        <v>121</v>
      </c>
      <c r="N13" s="88">
        <f t="shared" si="0"/>
        <v>780</v>
      </c>
      <c r="O13" s="88">
        <f t="shared" si="1"/>
        <v>808</v>
      </c>
      <c r="P13" s="88">
        <f t="shared" si="2"/>
        <v>1588</v>
      </c>
    </row>
    <row r="14" spans="1:16" x14ac:dyDescent="0.2">
      <c r="A14" s="18" t="s">
        <v>124</v>
      </c>
      <c r="B14" s="43">
        <v>179</v>
      </c>
      <c r="C14" s="43">
        <v>18</v>
      </c>
      <c r="D14" s="43">
        <v>334</v>
      </c>
      <c r="E14" s="43">
        <v>33</v>
      </c>
      <c r="F14" s="43">
        <v>1303</v>
      </c>
      <c r="G14" s="43">
        <v>78</v>
      </c>
      <c r="H14" s="43">
        <v>1038</v>
      </c>
      <c r="I14" s="43">
        <v>74</v>
      </c>
      <c r="J14" s="43">
        <v>1049</v>
      </c>
      <c r="K14" s="43">
        <v>49</v>
      </c>
      <c r="L14" s="43">
        <v>654</v>
      </c>
      <c r="M14" s="88">
        <v>26</v>
      </c>
      <c r="N14" s="88">
        <f t="shared" si="0"/>
        <v>4557</v>
      </c>
      <c r="O14" s="88">
        <f t="shared" si="1"/>
        <v>278</v>
      </c>
      <c r="P14" s="88">
        <f t="shared" si="2"/>
        <v>4835</v>
      </c>
    </row>
    <row r="15" spans="1:16" x14ac:dyDescent="0.2">
      <c r="A15" s="18" t="s">
        <v>125</v>
      </c>
      <c r="B15" s="43">
        <v>188</v>
      </c>
      <c r="C15" s="43">
        <v>224</v>
      </c>
      <c r="D15" s="43">
        <v>247</v>
      </c>
      <c r="E15" s="43">
        <v>244</v>
      </c>
      <c r="F15" s="43">
        <v>228</v>
      </c>
      <c r="G15" s="43">
        <v>242</v>
      </c>
      <c r="H15" s="43">
        <v>222</v>
      </c>
      <c r="I15" s="43">
        <v>261</v>
      </c>
      <c r="J15" s="43">
        <v>234</v>
      </c>
      <c r="K15" s="43">
        <v>207</v>
      </c>
      <c r="L15" s="43">
        <v>129</v>
      </c>
      <c r="M15" s="88">
        <v>150</v>
      </c>
      <c r="N15" s="88">
        <f t="shared" si="0"/>
        <v>1248</v>
      </c>
      <c r="O15" s="88">
        <f t="shared" si="1"/>
        <v>1328</v>
      </c>
      <c r="P15" s="88">
        <f t="shared" si="2"/>
        <v>2576</v>
      </c>
    </row>
    <row r="16" spans="1:16" ht="13.5" thickBot="1" x14ac:dyDescent="0.25">
      <c r="A16" s="20" t="s">
        <v>126</v>
      </c>
      <c r="B16" s="90">
        <v>299</v>
      </c>
      <c r="C16" s="90">
        <v>253</v>
      </c>
      <c r="D16" s="90">
        <v>267</v>
      </c>
      <c r="E16" s="90">
        <v>223</v>
      </c>
      <c r="F16" s="90">
        <v>255</v>
      </c>
      <c r="G16" s="90">
        <v>207</v>
      </c>
      <c r="H16" s="90">
        <v>250</v>
      </c>
      <c r="I16" s="90">
        <v>192</v>
      </c>
      <c r="J16" s="90">
        <v>322</v>
      </c>
      <c r="K16" s="90">
        <v>257</v>
      </c>
      <c r="L16" s="90">
        <v>207</v>
      </c>
      <c r="M16" s="91">
        <v>214</v>
      </c>
      <c r="N16" s="91">
        <f t="shared" si="0"/>
        <v>1600</v>
      </c>
      <c r="O16" s="91">
        <f t="shared" si="1"/>
        <v>1346</v>
      </c>
      <c r="P16" s="91">
        <f t="shared" si="2"/>
        <v>2946</v>
      </c>
    </row>
    <row r="17" spans="1:16" x14ac:dyDescent="0.2">
      <c r="A17" s="21" t="s">
        <v>127</v>
      </c>
      <c r="B17" s="92">
        <v>144</v>
      </c>
      <c r="C17" s="92">
        <v>128</v>
      </c>
      <c r="D17" s="92">
        <v>313</v>
      </c>
      <c r="E17" s="92">
        <v>228</v>
      </c>
      <c r="F17" s="92">
        <v>506</v>
      </c>
      <c r="G17" s="92">
        <v>357</v>
      </c>
      <c r="H17" s="92">
        <v>1007</v>
      </c>
      <c r="I17" s="92">
        <v>455</v>
      </c>
      <c r="J17" s="92">
        <v>1247</v>
      </c>
      <c r="K17" s="92">
        <v>429</v>
      </c>
      <c r="L17" s="92">
        <v>1114</v>
      </c>
      <c r="M17" s="93">
        <v>346</v>
      </c>
      <c r="N17" s="93">
        <f t="shared" si="0"/>
        <v>4331</v>
      </c>
      <c r="O17" s="93">
        <f t="shared" si="1"/>
        <v>1943</v>
      </c>
      <c r="P17" s="93">
        <f t="shared" si="2"/>
        <v>6274</v>
      </c>
    </row>
    <row r="18" spans="1:16" x14ac:dyDescent="0.2">
      <c r="A18" s="18" t="s">
        <v>128</v>
      </c>
      <c r="B18" s="43">
        <v>148</v>
      </c>
      <c r="C18" s="43">
        <v>150</v>
      </c>
      <c r="D18" s="43">
        <v>134</v>
      </c>
      <c r="E18" s="43">
        <v>125</v>
      </c>
      <c r="F18" s="43">
        <v>139</v>
      </c>
      <c r="G18" s="43">
        <v>117</v>
      </c>
      <c r="H18" s="43">
        <v>139</v>
      </c>
      <c r="I18" s="43">
        <v>117</v>
      </c>
      <c r="J18" s="43">
        <v>202</v>
      </c>
      <c r="K18" s="43">
        <v>186</v>
      </c>
      <c r="L18" s="43">
        <v>143</v>
      </c>
      <c r="M18" s="88">
        <v>175</v>
      </c>
      <c r="N18" s="88">
        <f t="shared" si="0"/>
        <v>905</v>
      </c>
      <c r="O18" s="88">
        <f t="shared" si="1"/>
        <v>870</v>
      </c>
      <c r="P18" s="88">
        <f t="shared" si="2"/>
        <v>1775</v>
      </c>
    </row>
    <row r="19" spans="1:16" ht="13.5" thickBot="1" x14ac:dyDescent="0.25">
      <c r="A19" s="20" t="s">
        <v>129</v>
      </c>
      <c r="B19" s="90">
        <v>100</v>
      </c>
      <c r="C19" s="90">
        <v>79</v>
      </c>
      <c r="D19" s="90">
        <v>100</v>
      </c>
      <c r="E19" s="90">
        <v>92</v>
      </c>
      <c r="F19" s="90">
        <v>95</v>
      </c>
      <c r="G19" s="90">
        <v>99</v>
      </c>
      <c r="H19" s="90">
        <v>107</v>
      </c>
      <c r="I19" s="90">
        <v>123</v>
      </c>
      <c r="J19" s="90">
        <v>115</v>
      </c>
      <c r="K19" s="90">
        <v>142</v>
      </c>
      <c r="L19" s="90">
        <v>99</v>
      </c>
      <c r="M19" s="91">
        <v>136</v>
      </c>
      <c r="N19" s="91">
        <f t="shared" si="0"/>
        <v>616</v>
      </c>
      <c r="O19" s="91">
        <f t="shared" si="1"/>
        <v>671</v>
      </c>
      <c r="P19" s="91">
        <f t="shared" si="2"/>
        <v>1287</v>
      </c>
    </row>
    <row r="20" spans="1:16" x14ac:dyDescent="0.2">
      <c r="A20" s="19" t="s">
        <v>130</v>
      </c>
      <c r="B20" s="92">
        <v>13</v>
      </c>
      <c r="C20" s="92">
        <v>15</v>
      </c>
      <c r="D20" s="92">
        <v>17</v>
      </c>
      <c r="E20" s="92">
        <v>22</v>
      </c>
      <c r="F20" s="92">
        <v>29</v>
      </c>
      <c r="G20" s="92">
        <v>29</v>
      </c>
      <c r="H20" s="92">
        <v>37</v>
      </c>
      <c r="I20" s="92">
        <v>29</v>
      </c>
      <c r="J20" s="92">
        <v>66</v>
      </c>
      <c r="K20" s="92">
        <v>71</v>
      </c>
      <c r="L20" s="92">
        <v>80</v>
      </c>
      <c r="M20" s="93">
        <v>105</v>
      </c>
      <c r="N20" s="93">
        <f t="shared" si="0"/>
        <v>242</v>
      </c>
      <c r="O20" s="93">
        <f t="shared" si="1"/>
        <v>271</v>
      </c>
      <c r="P20" s="93">
        <f t="shared" si="2"/>
        <v>513</v>
      </c>
    </row>
    <row r="21" spans="1:16" x14ac:dyDescent="0.2">
      <c r="A21" s="18" t="s">
        <v>131</v>
      </c>
      <c r="B21" s="43">
        <v>651</v>
      </c>
      <c r="C21" s="43">
        <v>760</v>
      </c>
      <c r="D21" s="43">
        <v>758</v>
      </c>
      <c r="E21" s="43">
        <v>849</v>
      </c>
      <c r="F21" s="43">
        <v>690</v>
      </c>
      <c r="G21" s="43">
        <v>797</v>
      </c>
      <c r="H21" s="43">
        <v>675</v>
      </c>
      <c r="I21" s="43">
        <v>911</v>
      </c>
      <c r="J21" s="43">
        <v>799</v>
      </c>
      <c r="K21" s="43">
        <v>1338</v>
      </c>
      <c r="L21" s="43">
        <v>679</v>
      </c>
      <c r="M21" s="88">
        <v>1245</v>
      </c>
      <c r="N21" s="88">
        <f t="shared" si="0"/>
        <v>4252</v>
      </c>
      <c r="O21" s="88">
        <f t="shared" si="1"/>
        <v>5900</v>
      </c>
      <c r="P21" s="88">
        <f t="shared" si="2"/>
        <v>10152</v>
      </c>
    </row>
    <row r="22" spans="1:16" x14ac:dyDescent="0.2">
      <c r="A22" s="18" t="s">
        <v>132</v>
      </c>
      <c r="B22" s="43">
        <v>109</v>
      </c>
      <c r="C22" s="43">
        <v>45</v>
      </c>
      <c r="D22" s="43">
        <v>89</v>
      </c>
      <c r="E22" s="43">
        <v>62</v>
      </c>
      <c r="F22" s="43">
        <v>85</v>
      </c>
      <c r="G22" s="43">
        <v>52</v>
      </c>
      <c r="H22" s="43">
        <v>65</v>
      </c>
      <c r="I22" s="43">
        <v>45</v>
      </c>
      <c r="J22" s="43">
        <v>101</v>
      </c>
      <c r="K22" s="43">
        <v>83</v>
      </c>
      <c r="L22" s="43">
        <v>75</v>
      </c>
      <c r="M22" s="88">
        <v>81</v>
      </c>
      <c r="N22" s="88">
        <f t="shared" si="0"/>
        <v>524</v>
      </c>
      <c r="O22" s="88">
        <f t="shared" si="1"/>
        <v>368</v>
      </c>
      <c r="P22" s="88">
        <f t="shared" si="2"/>
        <v>892</v>
      </c>
    </row>
    <row r="23" spans="1:16" x14ac:dyDescent="0.2">
      <c r="A23" s="18" t="s">
        <v>134</v>
      </c>
      <c r="B23" s="43">
        <v>118</v>
      </c>
      <c r="C23" s="43"/>
      <c r="D23" s="43">
        <v>66</v>
      </c>
      <c r="E23" s="43"/>
      <c r="F23" s="43">
        <v>21</v>
      </c>
      <c r="G23" s="43"/>
      <c r="H23" s="44">
        <v>9</v>
      </c>
      <c r="I23" s="96"/>
      <c r="J23" s="44">
        <v>29</v>
      </c>
      <c r="K23" s="96"/>
      <c r="L23" s="44">
        <v>8</v>
      </c>
      <c r="M23" s="97"/>
      <c r="N23" s="88">
        <f t="shared" si="0"/>
        <v>251</v>
      </c>
      <c r="O23" s="88">
        <f t="shared" si="1"/>
        <v>0</v>
      </c>
      <c r="P23" s="88">
        <f t="shared" si="2"/>
        <v>251</v>
      </c>
    </row>
    <row r="24" spans="1:16" x14ac:dyDescent="0.2">
      <c r="A24" s="18" t="s">
        <v>135</v>
      </c>
      <c r="B24" s="96"/>
      <c r="C24" s="44">
        <v>2</v>
      </c>
      <c r="D24" s="96"/>
      <c r="E24" s="44">
        <v>12</v>
      </c>
      <c r="F24" s="96"/>
      <c r="G24" s="44">
        <v>126</v>
      </c>
      <c r="H24" s="96"/>
      <c r="I24" s="44">
        <v>451</v>
      </c>
      <c r="J24" s="96"/>
      <c r="K24" s="44">
        <v>1208</v>
      </c>
      <c r="L24" s="96"/>
      <c r="M24" s="98">
        <v>1106</v>
      </c>
      <c r="N24" s="88">
        <f t="shared" si="0"/>
        <v>0</v>
      </c>
      <c r="O24" s="88">
        <f t="shared" si="1"/>
        <v>2905</v>
      </c>
      <c r="P24" s="88">
        <f t="shared" si="2"/>
        <v>2905</v>
      </c>
    </row>
    <row r="25" spans="1:16" x14ac:dyDescent="0.2">
      <c r="A25" s="18" t="s">
        <v>133</v>
      </c>
      <c r="B25" s="43">
        <v>82</v>
      </c>
      <c r="C25" s="43">
        <v>61</v>
      </c>
      <c r="D25" s="43">
        <v>88</v>
      </c>
      <c r="E25" s="43">
        <v>97</v>
      </c>
      <c r="F25" s="43">
        <v>103</v>
      </c>
      <c r="G25" s="43">
        <v>118</v>
      </c>
      <c r="H25" s="43">
        <v>122</v>
      </c>
      <c r="I25" s="43">
        <v>121</v>
      </c>
      <c r="J25" s="43">
        <v>177</v>
      </c>
      <c r="K25" s="43">
        <v>183</v>
      </c>
      <c r="L25" s="43">
        <v>149</v>
      </c>
      <c r="M25" s="88">
        <v>154</v>
      </c>
      <c r="N25" s="88">
        <f t="shared" si="0"/>
        <v>721</v>
      </c>
      <c r="O25" s="88">
        <f t="shared" si="1"/>
        <v>734</v>
      </c>
      <c r="P25" s="88">
        <f t="shared" si="2"/>
        <v>1455</v>
      </c>
    </row>
    <row r="26" spans="1:16" x14ac:dyDescent="0.2">
      <c r="A26" s="18" t="s">
        <v>136</v>
      </c>
      <c r="B26" s="43">
        <v>35</v>
      </c>
      <c r="C26" s="43">
        <v>48</v>
      </c>
      <c r="D26" s="43">
        <v>77</v>
      </c>
      <c r="E26" s="43">
        <v>123</v>
      </c>
      <c r="F26" s="43">
        <v>117</v>
      </c>
      <c r="G26" s="43">
        <v>202</v>
      </c>
      <c r="H26" s="43">
        <v>115</v>
      </c>
      <c r="I26" s="43">
        <v>292</v>
      </c>
      <c r="J26" s="43">
        <v>148</v>
      </c>
      <c r="K26" s="43">
        <v>518</v>
      </c>
      <c r="L26" s="43">
        <v>108</v>
      </c>
      <c r="M26" s="88">
        <v>519</v>
      </c>
      <c r="N26" s="88">
        <f t="shared" si="0"/>
        <v>600</v>
      </c>
      <c r="O26" s="88">
        <f t="shared" si="1"/>
        <v>1702</v>
      </c>
      <c r="P26" s="88">
        <f t="shared" si="2"/>
        <v>2302</v>
      </c>
    </row>
    <row r="27" spans="1:16" x14ac:dyDescent="0.2">
      <c r="A27" s="18" t="s">
        <v>137</v>
      </c>
      <c r="B27" s="43">
        <v>4922</v>
      </c>
      <c r="C27" s="43">
        <v>4177</v>
      </c>
      <c r="D27" s="43">
        <v>6577</v>
      </c>
      <c r="E27" s="43">
        <v>4970</v>
      </c>
      <c r="F27" s="43">
        <v>6398</v>
      </c>
      <c r="G27" s="43">
        <v>4518</v>
      </c>
      <c r="H27" s="43">
        <v>5651</v>
      </c>
      <c r="I27" s="43">
        <v>4181</v>
      </c>
      <c r="J27" s="43">
        <v>6521</v>
      </c>
      <c r="K27" s="43">
        <v>5087</v>
      </c>
      <c r="L27" s="43">
        <v>5134</v>
      </c>
      <c r="M27" s="88">
        <v>4656</v>
      </c>
      <c r="N27" s="88">
        <f t="shared" si="0"/>
        <v>35203</v>
      </c>
      <c r="O27" s="88">
        <f t="shared" si="1"/>
        <v>27589</v>
      </c>
      <c r="P27" s="88">
        <f t="shared" si="2"/>
        <v>62792</v>
      </c>
    </row>
    <row r="28" spans="1:16" x14ac:dyDescent="0.2">
      <c r="A28" s="18" t="s">
        <v>138</v>
      </c>
      <c r="B28" s="43">
        <v>802</v>
      </c>
      <c r="C28" s="43">
        <v>744</v>
      </c>
      <c r="D28" s="43">
        <v>775</v>
      </c>
      <c r="E28" s="43">
        <v>758</v>
      </c>
      <c r="F28" s="43">
        <v>750</v>
      </c>
      <c r="G28" s="43">
        <v>752</v>
      </c>
      <c r="H28" s="43">
        <v>736</v>
      </c>
      <c r="I28" s="43">
        <v>652</v>
      </c>
      <c r="J28" s="43">
        <v>773</v>
      </c>
      <c r="K28" s="43">
        <v>875</v>
      </c>
      <c r="L28" s="43">
        <v>497</v>
      </c>
      <c r="M28" s="88">
        <v>784</v>
      </c>
      <c r="N28" s="88">
        <f t="shared" si="0"/>
        <v>4333</v>
      </c>
      <c r="O28" s="88">
        <f t="shared" si="1"/>
        <v>4565</v>
      </c>
      <c r="P28" s="88">
        <f t="shared" si="2"/>
        <v>8898</v>
      </c>
    </row>
    <row r="29" spans="1:16" ht="13.5" thickBot="1" x14ac:dyDescent="0.25">
      <c r="A29" s="20" t="s">
        <v>139</v>
      </c>
      <c r="B29" s="90">
        <v>342</v>
      </c>
      <c r="C29" s="90">
        <v>291</v>
      </c>
      <c r="D29" s="90">
        <v>333</v>
      </c>
      <c r="E29" s="90">
        <v>272</v>
      </c>
      <c r="F29" s="90">
        <v>306</v>
      </c>
      <c r="G29" s="90">
        <v>269</v>
      </c>
      <c r="H29" s="90">
        <v>283</v>
      </c>
      <c r="I29" s="90">
        <v>238</v>
      </c>
      <c r="J29" s="90">
        <v>296</v>
      </c>
      <c r="K29" s="90">
        <v>417</v>
      </c>
      <c r="L29" s="90">
        <v>185</v>
      </c>
      <c r="M29" s="91">
        <v>276</v>
      </c>
      <c r="N29" s="91">
        <f t="shared" si="0"/>
        <v>1745</v>
      </c>
      <c r="O29" s="91">
        <f t="shared" si="1"/>
        <v>1763</v>
      </c>
      <c r="P29" s="91">
        <f t="shared" si="2"/>
        <v>3508</v>
      </c>
    </row>
    <row r="30" spans="1:16" x14ac:dyDescent="0.2">
      <c r="A30" s="21" t="s">
        <v>140</v>
      </c>
      <c r="B30" s="92">
        <v>100</v>
      </c>
      <c r="C30" s="92">
        <v>106</v>
      </c>
      <c r="D30" s="92">
        <v>114</v>
      </c>
      <c r="E30" s="92">
        <v>181</v>
      </c>
      <c r="F30" s="92">
        <v>141</v>
      </c>
      <c r="G30" s="92">
        <v>299</v>
      </c>
      <c r="H30" s="92">
        <v>142</v>
      </c>
      <c r="I30" s="92">
        <v>428</v>
      </c>
      <c r="J30" s="92">
        <v>87</v>
      </c>
      <c r="K30" s="92">
        <v>548</v>
      </c>
      <c r="L30" s="92">
        <v>63</v>
      </c>
      <c r="M30" s="93">
        <v>417</v>
      </c>
      <c r="N30" s="93">
        <f t="shared" si="0"/>
        <v>647</v>
      </c>
      <c r="O30" s="93">
        <f t="shared" si="1"/>
        <v>1979</v>
      </c>
      <c r="P30" s="93">
        <f t="shared" si="2"/>
        <v>2626</v>
      </c>
    </row>
    <row r="31" spans="1:16" x14ac:dyDescent="0.2">
      <c r="A31" s="18" t="s">
        <v>141</v>
      </c>
      <c r="B31" s="43">
        <v>873</v>
      </c>
      <c r="C31" s="43">
        <v>528</v>
      </c>
      <c r="D31" s="43">
        <v>1005</v>
      </c>
      <c r="E31" s="43">
        <v>614</v>
      </c>
      <c r="F31" s="43">
        <v>964</v>
      </c>
      <c r="G31" s="43">
        <v>584</v>
      </c>
      <c r="H31" s="43">
        <v>788</v>
      </c>
      <c r="I31" s="43">
        <v>524</v>
      </c>
      <c r="J31" s="43">
        <v>996</v>
      </c>
      <c r="K31" s="43">
        <v>831</v>
      </c>
      <c r="L31" s="43">
        <v>790</v>
      </c>
      <c r="M31" s="88">
        <v>791</v>
      </c>
      <c r="N31" s="88">
        <f t="shared" si="0"/>
        <v>5416</v>
      </c>
      <c r="O31" s="88">
        <f t="shared" si="1"/>
        <v>3872</v>
      </c>
      <c r="P31" s="88">
        <f t="shared" si="2"/>
        <v>9288</v>
      </c>
    </row>
    <row r="32" spans="1:16" x14ac:dyDescent="0.2">
      <c r="A32" s="18" t="s">
        <v>142</v>
      </c>
      <c r="B32" s="43">
        <v>1164</v>
      </c>
      <c r="C32" s="43">
        <v>772</v>
      </c>
      <c r="D32" s="43">
        <v>1435</v>
      </c>
      <c r="E32" s="43">
        <v>1072</v>
      </c>
      <c r="F32" s="43">
        <v>1652</v>
      </c>
      <c r="G32" s="43">
        <v>1183</v>
      </c>
      <c r="H32" s="43">
        <v>1800</v>
      </c>
      <c r="I32" s="43">
        <v>1268</v>
      </c>
      <c r="J32" s="43">
        <v>2584</v>
      </c>
      <c r="K32" s="43">
        <v>1902</v>
      </c>
      <c r="L32" s="43">
        <v>2222</v>
      </c>
      <c r="M32" s="88">
        <v>1800</v>
      </c>
      <c r="N32" s="88">
        <f t="shared" si="0"/>
        <v>10857</v>
      </c>
      <c r="O32" s="88">
        <f t="shared" si="1"/>
        <v>7997</v>
      </c>
      <c r="P32" s="88">
        <f t="shared" si="2"/>
        <v>18854</v>
      </c>
    </row>
    <row r="33" spans="1:16" ht="13.5" thickBot="1" x14ac:dyDescent="0.25">
      <c r="A33" s="20" t="s">
        <v>143</v>
      </c>
      <c r="B33" s="90">
        <v>522</v>
      </c>
      <c r="C33" s="90">
        <v>582</v>
      </c>
      <c r="D33" s="90">
        <v>592</v>
      </c>
      <c r="E33" s="90">
        <v>666</v>
      </c>
      <c r="F33" s="90">
        <v>573</v>
      </c>
      <c r="G33" s="90">
        <v>674</v>
      </c>
      <c r="H33" s="90">
        <v>587</v>
      </c>
      <c r="I33" s="90">
        <v>665</v>
      </c>
      <c r="J33" s="90">
        <v>747</v>
      </c>
      <c r="K33" s="90">
        <v>774</v>
      </c>
      <c r="L33" s="90">
        <v>602</v>
      </c>
      <c r="M33" s="91">
        <v>706</v>
      </c>
      <c r="N33" s="91">
        <f t="shared" si="0"/>
        <v>3623</v>
      </c>
      <c r="O33" s="91">
        <f t="shared" si="1"/>
        <v>4067</v>
      </c>
      <c r="P33" s="91">
        <f t="shared" si="2"/>
        <v>7690</v>
      </c>
    </row>
    <row r="34" spans="1:16" x14ac:dyDescent="0.2">
      <c r="A34" s="21" t="s">
        <v>144</v>
      </c>
      <c r="B34" s="92">
        <v>66</v>
      </c>
      <c r="C34" s="92">
        <v>44</v>
      </c>
      <c r="D34" s="92">
        <v>90</v>
      </c>
      <c r="E34" s="92">
        <v>58</v>
      </c>
      <c r="F34" s="92">
        <v>85</v>
      </c>
      <c r="G34" s="92">
        <v>78</v>
      </c>
      <c r="H34" s="92">
        <v>85</v>
      </c>
      <c r="I34" s="92">
        <v>125</v>
      </c>
      <c r="J34" s="92">
        <v>114</v>
      </c>
      <c r="K34" s="92">
        <v>235</v>
      </c>
      <c r="L34" s="92">
        <v>82</v>
      </c>
      <c r="M34" s="93">
        <v>158</v>
      </c>
      <c r="N34" s="93">
        <f t="shared" si="0"/>
        <v>522</v>
      </c>
      <c r="O34" s="93">
        <f t="shared" si="1"/>
        <v>698</v>
      </c>
      <c r="P34" s="93">
        <f t="shared" si="2"/>
        <v>1220</v>
      </c>
    </row>
    <row r="35" spans="1:16" x14ac:dyDescent="0.2">
      <c r="A35" s="18" t="s">
        <v>145</v>
      </c>
      <c r="B35" s="43">
        <v>63</v>
      </c>
      <c r="C35" s="43">
        <v>40</v>
      </c>
      <c r="D35" s="43">
        <v>74</v>
      </c>
      <c r="E35" s="43">
        <v>50</v>
      </c>
      <c r="F35" s="43">
        <v>69</v>
      </c>
      <c r="G35" s="43">
        <v>75</v>
      </c>
      <c r="H35" s="43">
        <v>71</v>
      </c>
      <c r="I35" s="43">
        <v>159</v>
      </c>
      <c r="J35" s="43">
        <v>85</v>
      </c>
      <c r="K35" s="43">
        <v>251</v>
      </c>
      <c r="L35" s="43">
        <v>69</v>
      </c>
      <c r="M35" s="88">
        <v>216</v>
      </c>
      <c r="N35" s="88">
        <f t="shared" si="0"/>
        <v>431</v>
      </c>
      <c r="O35" s="88">
        <f t="shared" si="1"/>
        <v>791</v>
      </c>
      <c r="P35" s="88">
        <f t="shared" si="2"/>
        <v>1222</v>
      </c>
    </row>
    <row r="36" spans="1:16" x14ac:dyDescent="0.2">
      <c r="A36" s="18" t="s">
        <v>146</v>
      </c>
      <c r="B36" s="43">
        <v>1907</v>
      </c>
      <c r="C36" s="43">
        <v>1035</v>
      </c>
      <c r="D36" s="43">
        <v>2089</v>
      </c>
      <c r="E36" s="43">
        <v>1278</v>
      </c>
      <c r="F36" s="43">
        <v>2063</v>
      </c>
      <c r="G36" s="43">
        <v>1219</v>
      </c>
      <c r="H36" s="43">
        <v>1804</v>
      </c>
      <c r="I36" s="43">
        <v>1136</v>
      </c>
      <c r="J36" s="43">
        <v>1542</v>
      </c>
      <c r="K36" s="43">
        <v>980</v>
      </c>
      <c r="L36" s="43">
        <v>859</v>
      </c>
      <c r="M36" s="88">
        <v>546</v>
      </c>
      <c r="N36" s="88">
        <f t="shared" si="0"/>
        <v>10264</v>
      </c>
      <c r="O36" s="88">
        <f t="shared" si="1"/>
        <v>6194</v>
      </c>
      <c r="P36" s="88">
        <f t="shared" si="2"/>
        <v>16458</v>
      </c>
    </row>
    <row r="37" spans="1:16" x14ac:dyDescent="0.2">
      <c r="A37" s="18" t="s">
        <v>147</v>
      </c>
      <c r="B37" s="43">
        <v>1423</v>
      </c>
      <c r="C37" s="43">
        <v>672</v>
      </c>
      <c r="D37" s="43">
        <v>1515</v>
      </c>
      <c r="E37" s="43">
        <v>869</v>
      </c>
      <c r="F37" s="43">
        <v>1443</v>
      </c>
      <c r="G37" s="43">
        <v>852</v>
      </c>
      <c r="H37" s="43">
        <v>1203</v>
      </c>
      <c r="I37" s="43">
        <v>786</v>
      </c>
      <c r="J37" s="43">
        <v>905</v>
      </c>
      <c r="K37" s="43">
        <v>850</v>
      </c>
      <c r="L37" s="43">
        <v>492</v>
      </c>
      <c r="M37" s="88">
        <v>571</v>
      </c>
      <c r="N37" s="88">
        <f t="shared" si="0"/>
        <v>6981</v>
      </c>
      <c r="O37" s="88">
        <f t="shared" si="1"/>
        <v>4600</v>
      </c>
      <c r="P37" s="88">
        <f t="shared" si="2"/>
        <v>11581</v>
      </c>
    </row>
    <row r="38" spans="1:16" x14ac:dyDescent="0.2">
      <c r="A38" s="18" t="s">
        <v>148</v>
      </c>
      <c r="B38" s="43">
        <v>100</v>
      </c>
      <c r="C38" s="43">
        <v>118</v>
      </c>
      <c r="D38" s="43">
        <v>145</v>
      </c>
      <c r="E38" s="43">
        <v>101</v>
      </c>
      <c r="F38" s="43">
        <v>140</v>
      </c>
      <c r="G38" s="43">
        <v>102</v>
      </c>
      <c r="H38" s="43">
        <v>142</v>
      </c>
      <c r="I38" s="43">
        <v>127</v>
      </c>
      <c r="J38" s="43">
        <v>140</v>
      </c>
      <c r="K38" s="43">
        <v>144</v>
      </c>
      <c r="L38" s="43">
        <v>112</v>
      </c>
      <c r="M38" s="88">
        <v>103</v>
      </c>
      <c r="N38" s="88">
        <f t="shared" si="0"/>
        <v>779</v>
      </c>
      <c r="O38" s="88">
        <f t="shared" si="1"/>
        <v>695</v>
      </c>
      <c r="P38" s="88">
        <f t="shared" si="2"/>
        <v>1474</v>
      </c>
    </row>
    <row r="39" spans="1:16" ht="13.5" thickBot="1" x14ac:dyDescent="0.25">
      <c r="A39" s="20" t="s">
        <v>149</v>
      </c>
      <c r="B39" s="90">
        <v>29</v>
      </c>
      <c r="C39" s="90">
        <v>34</v>
      </c>
      <c r="D39" s="90">
        <v>48</v>
      </c>
      <c r="E39" s="90">
        <v>47</v>
      </c>
      <c r="F39" s="90">
        <v>38</v>
      </c>
      <c r="G39" s="90">
        <v>37</v>
      </c>
      <c r="H39" s="90">
        <v>52</v>
      </c>
      <c r="I39" s="90">
        <v>31</v>
      </c>
      <c r="J39" s="90">
        <v>51</v>
      </c>
      <c r="K39" s="90">
        <v>51</v>
      </c>
      <c r="L39" s="90">
        <v>39</v>
      </c>
      <c r="M39" s="91">
        <v>32</v>
      </c>
      <c r="N39" s="91">
        <f t="shared" si="0"/>
        <v>257</v>
      </c>
      <c r="O39" s="91">
        <f t="shared" si="1"/>
        <v>232</v>
      </c>
      <c r="P39" s="91">
        <f t="shared" si="2"/>
        <v>489</v>
      </c>
    </row>
    <row r="41" spans="1:16" ht="18" customHeight="1" x14ac:dyDescent="0.2"/>
    <row r="42" spans="1:16" ht="18" customHeight="1" x14ac:dyDescent="0.2"/>
    <row r="43" spans="1:16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</row>
    <row r="44" spans="1:16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</row>
    <row r="45" spans="1:16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</row>
    <row r="46" spans="1:16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</row>
    <row r="47" spans="1:16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</row>
    <row r="48" spans="1:16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</row>
    <row r="49" spans="2:13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</row>
    <row r="50" spans="2:13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</row>
    <row r="51" spans="2:13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</row>
    <row r="52" spans="2:13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</row>
    <row r="53" spans="2:13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</row>
    <row r="54" spans="2:13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</row>
    <row r="55" spans="2:13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</row>
    <row r="56" spans="2:13" s="8" customFormat="1" x14ac:dyDescent="0.2"/>
    <row r="57" spans="2:13" s="8" customFormat="1" x14ac:dyDescent="0.2"/>
    <row r="58" spans="2:13" s="8" customFormat="1" x14ac:dyDescent="0.2"/>
    <row r="59" spans="2:13" s="8" customFormat="1" x14ac:dyDescent="0.2"/>
    <row r="60" spans="2:13" s="8" customFormat="1" x14ac:dyDescent="0.2"/>
    <row r="61" spans="2:13" s="8" customFormat="1" x14ac:dyDescent="0.2"/>
    <row r="62" spans="2:13" s="8" customFormat="1" x14ac:dyDescent="0.2"/>
    <row r="63" spans="2:13" s="8" customFormat="1" x14ac:dyDescent="0.2"/>
    <row r="64" spans="2:13" s="8" customFormat="1" x14ac:dyDescent="0.2"/>
    <row r="65" spans="2:13" s="8" customFormat="1" x14ac:dyDescent="0.2"/>
    <row r="66" spans="2:13" s="8" customFormat="1" x14ac:dyDescent="0.2"/>
    <row r="67" spans="2:13" s="8" customFormat="1" x14ac:dyDescent="0.2"/>
    <row r="68" spans="2:13" s="8" customFormat="1" x14ac:dyDescent="0.2">
      <c r="B68"/>
      <c r="C68"/>
      <c r="D68"/>
      <c r="E68"/>
      <c r="F68"/>
      <c r="G68"/>
      <c r="H68"/>
      <c r="I68"/>
      <c r="J68"/>
      <c r="K68"/>
      <c r="L68"/>
      <c r="M68"/>
    </row>
    <row r="69" spans="2:13" s="8" customFormat="1" x14ac:dyDescent="0.2">
      <c r="B69"/>
      <c r="C69"/>
      <c r="D69"/>
      <c r="E69"/>
      <c r="F69"/>
      <c r="G69"/>
      <c r="H69"/>
      <c r="I69"/>
      <c r="J69"/>
      <c r="K69"/>
      <c r="L69"/>
      <c r="M69"/>
    </row>
    <row r="70" spans="2:13" s="8" customFormat="1" x14ac:dyDescent="0.2">
      <c r="B70"/>
      <c r="C70"/>
      <c r="D70"/>
      <c r="E70"/>
      <c r="F70"/>
      <c r="G70"/>
      <c r="H70"/>
      <c r="I70"/>
      <c r="J70"/>
      <c r="K70"/>
      <c r="L70"/>
      <c r="M70"/>
    </row>
    <row r="71" spans="2:13" s="8" customFormat="1" x14ac:dyDescent="0.2">
      <c r="B71"/>
      <c r="C71"/>
      <c r="D71"/>
      <c r="E71"/>
      <c r="F71"/>
      <c r="G71"/>
      <c r="H71"/>
      <c r="I71"/>
      <c r="J71"/>
      <c r="K71"/>
      <c r="L71"/>
      <c r="M71"/>
    </row>
    <row r="72" spans="2:13" s="8" customFormat="1" x14ac:dyDescent="0.2">
      <c r="B72"/>
      <c r="C72"/>
      <c r="D72"/>
      <c r="E72"/>
      <c r="F72"/>
      <c r="G72"/>
      <c r="H72"/>
      <c r="I72"/>
      <c r="J72"/>
      <c r="K72"/>
      <c r="L72"/>
      <c r="M72"/>
    </row>
    <row r="73" spans="2:13" s="8" customFormat="1" x14ac:dyDescent="0.2">
      <c r="B73"/>
      <c r="C73"/>
      <c r="D73"/>
      <c r="E73"/>
      <c r="F73"/>
      <c r="G73"/>
      <c r="H73"/>
      <c r="I73"/>
      <c r="J73"/>
      <c r="K73"/>
      <c r="L73"/>
      <c r="M73"/>
    </row>
    <row r="74" spans="2:13" s="8" customFormat="1" x14ac:dyDescent="0.2">
      <c r="B74"/>
      <c r="C74"/>
      <c r="D74"/>
      <c r="E74"/>
      <c r="F74"/>
      <c r="G74"/>
      <c r="H74"/>
      <c r="I74"/>
      <c r="J74"/>
      <c r="K74"/>
      <c r="L74"/>
      <c r="M74"/>
    </row>
    <row r="75" spans="2:13" s="8" customFormat="1" x14ac:dyDescent="0.2">
      <c r="B75"/>
      <c r="C75"/>
      <c r="D75"/>
      <c r="E75"/>
      <c r="F75"/>
      <c r="G75"/>
      <c r="H75"/>
      <c r="I75"/>
      <c r="J75"/>
      <c r="K75"/>
      <c r="L75"/>
      <c r="M75"/>
    </row>
    <row r="76" spans="2:13" s="8" customFormat="1" x14ac:dyDescent="0.2">
      <c r="B76"/>
      <c r="C76"/>
      <c r="D76"/>
      <c r="E76"/>
      <c r="F76"/>
      <c r="G76"/>
      <c r="H76"/>
      <c r="I76"/>
      <c r="J76"/>
      <c r="K76"/>
      <c r="L76"/>
      <c r="M76"/>
    </row>
    <row r="77" spans="2:13" s="8" customFormat="1" x14ac:dyDescent="0.2">
      <c r="B77"/>
      <c r="C77" s="11"/>
      <c r="D77"/>
      <c r="E77" s="11"/>
      <c r="F77"/>
      <c r="G77" s="11"/>
      <c r="H77"/>
      <c r="I77" s="11"/>
      <c r="J77"/>
      <c r="K77" s="11"/>
      <c r="L77"/>
      <c r="M77" s="11"/>
    </row>
    <row r="78" spans="2:13" s="8" customFormat="1" x14ac:dyDescent="0.2">
      <c r="B78" s="11"/>
      <c r="C78"/>
      <c r="D78" s="11"/>
      <c r="E78"/>
      <c r="F78" s="11"/>
      <c r="G78"/>
      <c r="H78" s="11"/>
      <c r="I78"/>
      <c r="J78" s="11"/>
      <c r="K78"/>
      <c r="L78" s="11"/>
      <c r="M78"/>
    </row>
    <row r="79" spans="2:13" s="8" customFormat="1" x14ac:dyDescent="0.2">
      <c r="B79"/>
      <c r="C79"/>
      <c r="D79"/>
      <c r="E79"/>
      <c r="F79"/>
      <c r="G79"/>
      <c r="H79"/>
      <c r="I79"/>
      <c r="J79"/>
      <c r="K79"/>
      <c r="L79"/>
      <c r="M79"/>
    </row>
    <row r="80" spans="2:13" s="8" customFormat="1" x14ac:dyDescent="0.2">
      <c r="B80"/>
      <c r="C80"/>
      <c r="D80"/>
      <c r="E80"/>
      <c r="F80"/>
      <c r="G80"/>
      <c r="H80"/>
      <c r="I80"/>
      <c r="J80"/>
      <c r="K80"/>
      <c r="L80"/>
      <c r="M80"/>
    </row>
    <row r="81" spans="2:13" s="8" customFormat="1" x14ac:dyDescent="0.2">
      <c r="B81"/>
      <c r="C81"/>
      <c r="D81"/>
      <c r="E81"/>
      <c r="F81"/>
      <c r="G81"/>
      <c r="H81"/>
      <c r="I81"/>
      <c r="J81"/>
      <c r="K81"/>
      <c r="L81"/>
      <c r="M81"/>
    </row>
    <row r="82" spans="2:13" s="8" customFormat="1" x14ac:dyDescent="0.2">
      <c r="B82"/>
      <c r="C82"/>
      <c r="D82"/>
      <c r="E82"/>
      <c r="F82"/>
      <c r="G82"/>
      <c r="H82"/>
      <c r="I82"/>
      <c r="J82"/>
      <c r="K82"/>
      <c r="L82"/>
      <c r="M82"/>
    </row>
    <row r="83" spans="2:13" s="8" customFormat="1" x14ac:dyDescent="0.2">
      <c r="B83"/>
      <c r="C83"/>
      <c r="D83"/>
      <c r="E83"/>
      <c r="F83"/>
      <c r="G83"/>
      <c r="H83"/>
      <c r="I83"/>
      <c r="J83"/>
      <c r="K83"/>
      <c r="L83"/>
      <c r="M83"/>
    </row>
    <row r="84" spans="2:13" s="8" customFormat="1" x14ac:dyDescent="0.2">
      <c r="B84"/>
      <c r="C84"/>
      <c r="D84"/>
      <c r="E84"/>
      <c r="F84"/>
      <c r="G84"/>
      <c r="H84"/>
      <c r="I84"/>
      <c r="J84"/>
      <c r="K84"/>
      <c r="L84"/>
      <c r="M84"/>
    </row>
    <row r="85" spans="2:13" s="8" customFormat="1" x14ac:dyDescent="0.2">
      <c r="B85"/>
      <c r="C85"/>
      <c r="D85"/>
      <c r="E85"/>
      <c r="F85"/>
      <c r="G85"/>
      <c r="H85"/>
      <c r="I85"/>
      <c r="J85"/>
      <c r="K85"/>
      <c r="L85"/>
      <c r="M85"/>
    </row>
    <row r="86" spans="2:13" s="8" customFormat="1" x14ac:dyDescent="0.2">
      <c r="B86"/>
      <c r="C86"/>
      <c r="D86"/>
      <c r="E86"/>
      <c r="F86"/>
      <c r="G86"/>
      <c r="H86"/>
      <c r="I86"/>
      <c r="J86"/>
      <c r="K86"/>
      <c r="L86"/>
      <c r="M86"/>
    </row>
    <row r="87" spans="2:13" s="8" customFormat="1" x14ac:dyDescent="0.2">
      <c r="B87"/>
      <c r="C87"/>
      <c r="D87"/>
      <c r="E87"/>
      <c r="F87"/>
      <c r="G87"/>
      <c r="H87"/>
      <c r="I87"/>
      <c r="J87"/>
      <c r="K87"/>
      <c r="L87"/>
      <c r="M87"/>
    </row>
    <row r="88" spans="2:13" s="8" customFormat="1" x14ac:dyDescent="0.2">
      <c r="B88"/>
      <c r="C88"/>
      <c r="D88"/>
      <c r="E88"/>
      <c r="F88"/>
      <c r="G88"/>
      <c r="H88"/>
      <c r="I88"/>
      <c r="J88"/>
      <c r="K88"/>
      <c r="L88"/>
      <c r="M88"/>
    </row>
    <row r="89" spans="2:13" s="8" customFormat="1" x14ac:dyDescent="0.2">
      <c r="B89"/>
      <c r="C89"/>
      <c r="D89"/>
      <c r="E89"/>
      <c r="F89"/>
      <c r="G89"/>
      <c r="H89"/>
      <c r="I89"/>
      <c r="J89"/>
      <c r="K89"/>
      <c r="L89"/>
      <c r="M89"/>
    </row>
    <row r="90" spans="2:13" s="8" customFormat="1" x14ac:dyDescent="0.2">
      <c r="B90"/>
      <c r="C90"/>
      <c r="D90"/>
      <c r="E90"/>
      <c r="F90"/>
      <c r="G90"/>
      <c r="H90"/>
      <c r="I90"/>
      <c r="J90"/>
      <c r="K90"/>
      <c r="L90"/>
      <c r="M90"/>
    </row>
    <row r="91" spans="2:13" s="8" customFormat="1" x14ac:dyDescent="0.2">
      <c r="B91"/>
      <c r="C91"/>
      <c r="D91"/>
      <c r="E91"/>
      <c r="F91"/>
      <c r="G91"/>
      <c r="H91"/>
      <c r="I91"/>
      <c r="J91"/>
      <c r="K91"/>
      <c r="L91"/>
      <c r="M91"/>
    </row>
    <row r="92" spans="2:13" s="8" customFormat="1" x14ac:dyDescent="0.2">
      <c r="B92"/>
      <c r="C92"/>
      <c r="D92"/>
      <c r="E92"/>
      <c r="F92"/>
      <c r="G92"/>
      <c r="H92"/>
      <c r="I92"/>
      <c r="J92"/>
      <c r="K92"/>
      <c r="L92"/>
      <c r="M92"/>
    </row>
    <row r="93" spans="2:13" s="8" customFormat="1" x14ac:dyDescent="0.2">
      <c r="B93"/>
      <c r="C93"/>
      <c r="D93"/>
      <c r="E93"/>
      <c r="F93"/>
      <c r="G93"/>
      <c r="H93"/>
      <c r="I93"/>
      <c r="J93"/>
      <c r="K93"/>
      <c r="L93"/>
      <c r="M93"/>
    </row>
    <row r="94" spans="2:13" s="8" customFormat="1" x14ac:dyDescent="0.2"/>
  </sheetData>
  <mergeCells count="10">
    <mergeCell ref="N2:O2"/>
    <mergeCell ref="P2:P3"/>
    <mergeCell ref="A1:P1"/>
    <mergeCell ref="L2:M2"/>
    <mergeCell ref="H2:I2"/>
    <mergeCell ref="J2:K2"/>
    <mergeCell ref="A2:A3"/>
    <mergeCell ref="B2:C2"/>
    <mergeCell ref="D2:E2"/>
    <mergeCell ref="F2:G2"/>
  </mergeCells>
  <phoneticPr fontId="3" type="noConversion"/>
  <pageMargins left="0.75" right="0.75" top="1" bottom="1" header="0.5" footer="0.5"/>
  <pageSetup paperSize="9" scale="7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2</vt:i4>
      </vt:variant>
    </vt:vector>
  </HeadingPairs>
  <TitlesOfParts>
    <vt:vector size="12" baseType="lpstr">
      <vt:lpstr>Jelentést küldők</vt:lpstr>
      <vt:lpstr>Jelentések eloszlása</vt:lpstr>
      <vt:lpstr>Isk.orvosok védőnők száma</vt:lpstr>
      <vt:lpstr>Iskolai tanulók és vizsgálatok</vt:lpstr>
      <vt:lpstr>Okt. 1-én beíratott</vt:lpstr>
      <vt:lpstr>Védőnői isk. eü. tev.</vt:lpstr>
      <vt:lpstr>Testnevelés</vt:lpstr>
      <vt:lpstr>Betegség-elváltozás</vt:lpstr>
      <vt:lpstr>Betegség-elváltozás fiú-lány</vt:lpstr>
      <vt:lpstr>Védőnői vizsg.</vt:lpstr>
      <vt:lpstr>'Betegség-elváltozás'!Nyomtatási_terület</vt:lpstr>
      <vt:lpstr>'Betegség-elváltozás fiú-lány'!Nyomtatási_terület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2018-12-18T09:28:27Z</dcterms:created>
  <dcterms:modified xsi:type="dcterms:W3CDTF">2026-01-12T12:50:31Z</dcterms:modified>
</cp:coreProperties>
</file>